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rogramy studiów_2019_20_RW\OZEiGO\OZEiGO_I_STOPIEŃ\"/>
    </mc:Choice>
  </mc:AlternateContent>
  <bookViews>
    <workbookView xWindow="0" yWindow="0" windowWidth="20730" windowHeight="11760"/>
  </bookViews>
  <sheets>
    <sheet name="OZE_I_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9" i="1" l="1"/>
  <c r="F65" i="1" l="1"/>
  <c r="E182" i="1" l="1"/>
  <c r="E176" i="1"/>
  <c r="E149" i="1"/>
  <c r="E143" i="1"/>
  <c r="E117" i="1"/>
  <c r="E111" i="1"/>
  <c r="G182" i="1"/>
  <c r="H182" i="1"/>
  <c r="I182" i="1"/>
  <c r="J182" i="1"/>
  <c r="G159" i="1"/>
  <c r="H159" i="1"/>
  <c r="I159" i="1"/>
  <c r="J159" i="1"/>
  <c r="E159" i="1"/>
  <c r="F174" i="1"/>
  <c r="F157" i="1"/>
  <c r="G128" i="1"/>
  <c r="H128" i="1"/>
  <c r="I128" i="1"/>
  <c r="J128" i="1"/>
  <c r="E128" i="1"/>
  <c r="F126" i="1"/>
  <c r="F125" i="1"/>
  <c r="F115" i="1"/>
  <c r="G111" i="1"/>
  <c r="F61" i="1"/>
  <c r="F62" i="1"/>
  <c r="E98" i="1" l="1"/>
  <c r="E99" i="1" s="1"/>
  <c r="E130" i="1"/>
  <c r="E163" i="1"/>
  <c r="E164" i="1" s="1"/>
  <c r="F20" i="1"/>
  <c r="F181" i="1" l="1"/>
  <c r="F180" i="1"/>
  <c r="F179" i="1"/>
  <c r="J176" i="1"/>
  <c r="J163" i="1" s="1"/>
  <c r="J164" i="1" s="1"/>
  <c r="I176" i="1"/>
  <c r="I163" i="1" s="1"/>
  <c r="I164" i="1" s="1"/>
  <c r="H176" i="1"/>
  <c r="H163" i="1" s="1"/>
  <c r="H164" i="1" s="1"/>
  <c r="G176" i="1"/>
  <c r="G163" i="1" s="1"/>
  <c r="G164" i="1" s="1"/>
  <c r="F175" i="1"/>
  <c r="F173" i="1"/>
  <c r="F172" i="1"/>
  <c r="F158" i="1"/>
  <c r="F161" i="1"/>
  <c r="F148" i="1"/>
  <c r="F146" i="1"/>
  <c r="F147" i="1"/>
  <c r="F145" i="1"/>
  <c r="F142" i="1"/>
  <c r="F140" i="1"/>
  <c r="F141" i="1"/>
  <c r="F139" i="1"/>
  <c r="F127" i="1"/>
  <c r="F128" i="1" s="1"/>
  <c r="J149" i="1"/>
  <c r="I149" i="1"/>
  <c r="H149" i="1"/>
  <c r="G149" i="1"/>
  <c r="J143" i="1"/>
  <c r="I143" i="1"/>
  <c r="H143" i="1"/>
  <c r="G143" i="1"/>
  <c r="J117" i="1"/>
  <c r="I117" i="1"/>
  <c r="H117" i="1"/>
  <c r="G117" i="1"/>
  <c r="G98" i="1" s="1"/>
  <c r="G99" i="1" s="1"/>
  <c r="F116" i="1"/>
  <c r="F114" i="1"/>
  <c r="F178" i="1"/>
  <c r="F113" i="1"/>
  <c r="F108" i="1"/>
  <c r="F109" i="1"/>
  <c r="F110" i="1"/>
  <c r="F107" i="1"/>
  <c r="J111" i="1"/>
  <c r="I111" i="1"/>
  <c r="H111" i="1"/>
  <c r="F95" i="1"/>
  <c r="F94" i="1"/>
  <c r="G85" i="1"/>
  <c r="H85" i="1"/>
  <c r="I85" i="1"/>
  <c r="J85" i="1"/>
  <c r="E85" i="1"/>
  <c r="F85" i="1"/>
  <c r="F76" i="1"/>
  <c r="F77" i="1"/>
  <c r="F78" i="1"/>
  <c r="F79" i="1"/>
  <c r="F80" i="1"/>
  <c r="F81" i="1"/>
  <c r="F75" i="1"/>
  <c r="G66" i="1"/>
  <c r="H66" i="1"/>
  <c r="I66" i="1"/>
  <c r="J66" i="1"/>
  <c r="E66" i="1"/>
  <c r="F66" i="1"/>
  <c r="F56" i="1"/>
  <c r="F57" i="1"/>
  <c r="F58" i="1"/>
  <c r="F59" i="1"/>
  <c r="F60" i="1"/>
  <c r="F55" i="1"/>
  <c r="F35" i="1"/>
  <c r="F36" i="1"/>
  <c r="F37" i="1"/>
  <c r="F38" i="1"/>
  <c r="F39" i="1"/>
  <c r="F40" i="1"/>
  <c r="F41" i="1"/>
  <c r="F42" i="1"/>
  <c r="F34" i="1"/>
  <c r="F12" i="1"/>
  <c r="F13" i="1"/>
  <c r="F14" i="1"/>
  <c r="F15" i="1"/>
  <c r="F16" i="1"/>
  <c r="F17" i="1"/>
  <c r="F18" i="1"/>
  <c r="F19" i="1"/>
  <c r="F21" i="1"/>
  <c r="F11" i="1"/>
  <c r="F111" i="1" l="1"/>
  <c r="F117" i="1"/>
  <c r="F182" i="1"/>
  <c r="F143" i="1"/>
  <c r="F149" i="1"/>
  <c r="F176" i="1"/>
  <c r="I98" i="1"/>
  <c r="I99" i="1" s="1"/>
  <c r="G130" i="1"/>
  <c r="I130" i="1"/>
  <c r="H98" i="1"/>
  <c r="H99" i="1" s="1"/>
  <c r="J98" i="1"/>
  <c r="J99" i="1" s="1"/>
  <c r="H130" i="1"/>
  <c r="J130" i="1"/>
  <c r="F159" i="1"/>
  <c r="F22" i="1"/>
  <c r="F98" i="1" l="1"/>
  <c r="F99" i="1" s="1"/>
  <c r="F130" i="1"/>
  <c r="F131" i="1" s="1"/>
  <c r="F163" i="1"/>
  <c r="F164" i="1" s="1"/>
  <c r="J131" i="1"/>
  <c r="I131" i="1"/>
  <c r="I191" i="1" s="1"/>
  <c r="H131" i="1"/>
  <c r="H191" i="1" s="1"/>
  <c r="G131" i="1"/>
  <c r="G191" i="1" s="1"/>
  <c r="E131" i="1"/>
  <c r="E191" i="1" s="1"/>
  <c r="J46" i="1"/>
  <c r="I46" i="1"/>
  <c r="H46" i="1"/>
  <c r="G46" i="1"/>
  <c r="F46" i="1"/>
  <c r="E46" i="1"/>
  <c r="J25" i="1"/>
  <c r="I25" i="1"/>
  <c r="H25" i="1"/>
  <c r="G25" i="1"/>
  <c r="F25" i="1"/>
  <c r="E25" i="1"/>
  <c r="F191" i="1" l="1"/>
  <c r="J191" i="1"/>
  <c r="E96" i="1"/>
  <c r="E100" i="1" s="1"/>
  <c r="F165" i="1"/>
  <c r="J165" i="1"/>
  <c r="F43" i="1"/>
  <c r="J43" i="1"/>
  <c r="J47" i="1" s="1"/>
  <c r="H63" i="1"/>
  <c r="H67" i="1" s="1"/>
  <c r="H82" i="1"/>
  <c r="H86" i="1" s="1"/>
  <c r="I22" i="1"/>
  <c r="E43" i="1"/>
  <c r="E47" i="1" s="1"/>
  <c r="I43" i="1"/>
  <c r="I47" i="1" s="1"/>
  <c r="G63" i="1"/>
  <c r="G67" i="1" s="1"/>
  <c r="G96" i="1"/>
  <c r="G100" i="1" s="1"/>
  <c r="J132" i="1"/>
  <c r="E22" i="1"/>
  <c r="H43" i="1"/>
  <c r="H47" i="1" s="1"/>
  <c r="J22" i="1"/>
  <c r="G43" i="1"/>
  <c r="G47" i="1" s="1"/>
  <c r="E82" i="1"/>
  <c r="E86" i="1" s="1"/>
  <c r="I82" i="1"/>
  <c r="I86" i="1" s="1"/>
  <c r="I96" i="1"/>
  <c r="I100" i="1" s="1"/>
  <c r="E132" i="1"/>
  <c r="I132" i="1"/>
  <c r="G165" i="1"/>
  <c r="F63" i="1"/>
  <c r="J63" i="1"/>
  <c r="J67" i="1" s="1"/>
  <c r="F82" i="1"/>
  <c r="J82" i="1"/>
  <c r="J86" i="1" s="1"/>
  <c r="F96" i="1"/>
  <c r="F100" i="1" s="1"/>
  <c r="J96" i="1"/>
  <c r="J100" i="1" s="1"/>
  <c r="F132" i="1"/>
  <c r="G22" i="1"/>
  <c r="H22" i="1"/>
  <c r="E63" i="1"/>
  <c r="E67" i="1" s="1"/>
  <c r="I63" i="1"/>
  <c r="I67" i="1" s="1"/>
  <c r="G82" i="1"/>
  <c r="G86" i="1" s="1"/>
  <c r="H96" i="1"/>
  <c r="H100" i="1" s="1"/>
  <c r="G132" i="1"/>
  <c r="H165" i="1"/>
  <c r="H132" i="1"/>
  <c r="E165" i="1"/>
  <c r="I165" i="1"/>
  <c r="F47" i="1" l="1"/>
  <c r="F190" i="1"/>
  <c r="F189" i="1" s="1"/>
  <c r="F86" i="1"/>
  <c r="F67" i="1"/>
  <c r="H26" i="1"/>
  <c r="H190" i="1"/>
  <c r="H189" i="1" s="1"/>
  <c r="J26" i="1"/>
  <c r="J190" i="1"/>
  <c r="J189" i="1" s="1"/>
  <c r="G26" i="1"/>
  <c r="G190" i="1"/>
  <c r="G189" i="1" s="1"/>
  <c r="F26" i="1"/>
  <c r="E26" i="1"/>
  <c r="E190" i="1"/>
  <c r="E189" i="1" s="1"/>
  <c r="E192" i="1" s="1"/>
  <c r="I26" i="1"/>
  <c r="I190" i="1"/>
  <c r="I189" i="1" s="1"/>
</calcChain>
</file>

<file path=xl/sharedStrings.xml><?xml version="1.0" encoding="utf-8"?>
<sst xmlns="http://schemas.openxmlformats.org/spreadsheetml/2006/main" count="489" uniqueCount="125">
  <si>
    <t>Plan studiów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</si>
  <si>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</si>
  <si>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</si>
  <si>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</si>
  <si>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</si>
  <si>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</si>
  <si>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</si>
  <si>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</si>
  <si>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</si>
  <si>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</si>
  <si>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</si>
  <si>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</si>
  <si>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</si>
  <si>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</si>
  <si>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</si>
  <si>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</si>
  <si>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</si>
  <si>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</si>
  <si>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</si>
  <si>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</si>
  <si>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</si>
  <si>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</si>
  <si>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</si>
  <si>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Rok 2</t>
  </si>
  <si>
    <t>Semestr 3</t>
  </si>
  <si>
    <t>Semestr 4</t>
  </si>
  <si>
    <t>Rok 3</t>
  </si>
  <si>
    <t>Semestr 5</t>
  </si>
  <si>
    <t>Semestr 6</t>
  </si>
  <si>
    <t>Rok 4</t>
  </si>
  <si>
    <t>Semestr 7</t>
  </si>
  <si>
    <t>O</t>
  </si>
  <si>
    <t>przedmioty obowiązkowe podstawowe</t>
  </si>
  <si>
    <t>przedmioty obowiązkowe kierunkowe</t>
  </si>
  <si>
    <t>S</t>
  </si>
  <si>
    <t>przedmioty humanistyczne i społeczne - obowiązkowe lub do wyboru</t>
  </si>
  <si>
    <t>P</t>
  </si>
  <si>
    <t>obowiązkowe praktyki</t>
  </si>
  <si>
    <t>F</t>
  </si>
  <si>
    <t>przedmioty uzupełniające do wyboru - fakultatywne</t>
  </si>
  <si>
    <t xml:space="preserve">Poziom studiów: pierwszy         </t>
  </si>
  <si>
    <t xml:space="preserve">Profil studiów: ogólnoakademicki             </t>
  </si>
  <si>
    <t xml:space="preserve">Wychowanie fizyczne </t>
  </si>
  <si>
    <t>Zal.  </t>
  </si>
  <si>
    <t>Matematyka i statystyka opisowa</t>
  </si>
  <si>
    <t>–</t>
  </si>
  <si>
    <t>Z</t>
  </si>
  <si>
    <t>Fizyka</t>
  </si>
  <si>
    <t>Technologie informacyjne</t>
  </si>
  <si>
    <t>Inżynieria materiałowa</t>
  </si>
  <si>
    <t>E</t>
  </si>
  <si>
    <t>Ochrona środowiska</t>
  </si>
  <si>
    <t>Ekonomia</t>
  </si>
  <si>
    <t>Język obcy</t>
  </si>
  <si>
    <t>Chemia</t>
  </si>
  <si>
    <t>Elektrotechnika</t>
  </si>
  <si>
    <t>Grafika inżynierska</t>
  </si>
  <si>
    <t>Mechanika techniczna i wytrzymałość materiałów</t>
  </si>
  <si>
    <t>Automatyka</t>
  </si>
  <si>
    <t>Historia, kultura, sztuka i tradycja regionu</t>
  </si>
  <si>
    <t>Bezpieczeństwo pracy i ergonomia</t>
  </si>
  <si>
    <t>Łącznie fakultatywne</t>
  </si>
  <si>
    <t>Proseminarium</t>
  </si>
  <si>
    <t>Zal</t>
  </si>
  <si>
    <t>Praktyka zawodowa (160 godz. = 4 tyg.)</t>
  </si>
  <si>
    <t>Seminarium dyplomowe</t>
  </si>
  <si>
    <t>Egzamin dyplomowy</t>
  </si>
  <si>
    <t>Praca inżynierska</t>
  </si>
  <si>
    <t>Z/E</t>
  </si>
  <si>
    <t>Razem dla cyklu kształcenia</t>
  </si>
  <si>
    <t>Wyszczególnienie</t>
  </si>
  <si>
    <t>Łączna liczba egzaminów</t>
  </si>
  <si>
    <t>w tym :</t>
  </si>
  <si>
    <t>obowiązkowe</t>
  </si>
  <si>
    <t>fakultatywne</t>
  </si>
  <si>
    <t>Udział zajęć fakultatywnych [%]</t>
  </si>
  <si>
    <t>Kierunek studiów: odnawialne źródła energii i gospodarka odpadami</t>
  </si>
  <si>
    <t>Propedeutyka OZE i GO</t>
  </si>
  <si>
    <t>Informacja techniczna</t>
  </si>
  <si>
    <t>Podstawy hydrologii i hydrogeologii</t>
  </si>
  <si>
    <t>Mikrobiologiczna transformacja materii organicznej</t>
  </si>
  <si>
    <t>Mechanika płynów i urządzenia przepływowe</t>
  </si>
  <si>
    <t>Podstawy produkcji biopaliw</t>
  </si>
  <si>
    <t xml:space="preserve">Termodynamika </t>
  </si>
  <si>
    <t>Gospodarka energetyczna</t>
  </si>
  <si>
    <t>Podstawy działalności gospodarczej i zarządzania</t>
  </si>
  <si>
    <t>Elektronika i pomiary energetyczne</t>
  </si>
  <si>
    <t>Podstawy energetyki odnawialnej</t>
  </si>
  <si>
    <t>Systemy i urządzenia transportowe</t>
  </si>
  <si>
    <t>Gospodarka odpadami z elementami prawa</t>
  </si>
  <si>
    <t xml:space="preserve">Urządzenia energetyki konwencjonalnej i niekonwencjonalnej </t>
  </si>
  <si>
    <t>Produkcja i właściwości biomasy</t>
  </si>
  <si>
    <t>Technologie pozyskiwania biomasy</t>
  </si>
  <si>
    <t>Informatyka stosowana w OZE</t>
  </si>
  <si>
    <t>Właściwości fizyko-chemiczne odpadów</t>
  </si>
  <si>
    <t>Odpady komunalne</t>
  </si>
  <si>
    <t>Technologia wody i ścieków</t>
  </si>
  <si>
    <t>Informatyka stosowana w GO</t>
  </si>
  <si>
    <t>Odpady w produkcji surowcowej i przetwórstwie</t>
  </si>
  <si>
    <t>Eksploatacja i niezawodność systemów technicznych</t>
  </si>
  <si>
    <t>Teoria i technika spalania</t>
  </si>
  <si>
    <t>Technologie i techniki produkcji biopaliw ciekłych</t>
  </si>
  <si>
    <t>Technologie i techniki produkcji biopaliw gazowych</t>
  </si>
  <si>
    <t>Układy kogeneracyjne i magazynowanie energii</t>
  </si>
  <si>
    <t>Systemy informacji przestrzennej w zarządzaniu środowiskiem</t>
  </si>
  <si>
    <t>Ekobilans produktu i recykling materiałowy</t>
  </si>
  <si>
    <t>Technologie utylizacji odpadów</t>
  </si>
  <si>
    <t>Zarządzanie środowiskowe</t>
  </si>
  <si>
    <t>Układy poligeneracyjne</t>
  </si>
  <si>
    <t>Systemy informacji przestrzennej</t>
  </si>
  <si>
    <t>Ekonomika w energetyce odnawialnej</t>
  </si>
  <si>
    <t>Inżynieria procesowa w gospodarce odpadami</t>
  </si>
  <si>
    <t>Ochrona powietrza</t>
  </si>
  <si>
    <t>Logistyka zagospodarowania odpadów i organizacja usług komunalnych</t>
  </si>
  <si>
    <t>Technologie i techniki produkcji biopaliw stałe</t>
  </si>
  <si>
    <t>…</t>
  </si>
  <si>
    <t>Zal.</t>
  </si>
  <si>
    <t>Rachunek kosztów dla inżynierów</t>
  </si>
  <si>
    <r>
      <t>Łącznie fakultatywne</t>
    </r>
    <r>
      <rPr>
        <b/>
        <vertAlign val="superscript"/>
        <sz val="10"/>
        <color indexed="8"/>
        <rFont val="Arial Narrow"/>
        <family val="2"/>
        <charset val="238"/>
      </rPr>
      <t>**</t>
    </r>
  </si>
  <si>
    <r>
      <t>specja-listyczne</t>
    </r>
    <r>
      <rPr>
        <vertAlign val="superscript"/>
        <sz val="10"/>
        <color rgb="FF000000"/>
        <rFont val="Arial Narrow"/>
        <family val="2"/>
        <charset val="238"/>
      </rPr>
      <t>*</t>
    </r>
  </si>
  <si>
    <t xml:space="preserve">Forma studiów: stacjonarne (SI)         </t>
  </si>
  <si>
    <t>Specjalność do wyboru - Odnawialne źródła energii (OZE) lub Gospodarka odpadami (GO)</t>
  </si>
  <si>
    <t>Odnawialne źródła energii (OZE)</t>
  </si>
  <si>
    <t>Gospodarka odpadami (GO)</t>
  </si>
  <si>
    <t>Podstawy konstrukcji maszyn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</si>
</sst>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indent="5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/>
    <xf numFmtId="0" fontId="5" fillId="0" borderId="4" xfId="0" applyFont="1" applyBorder="1"/>
    <xf numFmtId="1" fontId="5" fillId="0" borderId="0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2" fillId="0" borderId="5" xfId="0" applyFont="1" applyBorder="1"/>
    <xf numFmtId="1" fontId="3" fillId="0" borderId="10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/>
    </xf>
    <xf numFmtId="0" fontId="3" fillId="0" borderId="9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0" fontId="3" fillId="0" borderId="3" xfId="0" applyFont="1" applyBorder="1"/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textRotation="90" wrapText="1"/>
    </xf>
    <xf numFmtId="0" fontId="5" fillId="0" borderId="13" xfId="0" applyFont="1" applyBorder="1" applyAlignment="1">
      <alignment horizontal="center" textRotation="90" wrapText="1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8"/>
  <sheetViews>
    <sheetView tabSelected="1" workbookViewId="0">
      <selection activeCell="D13" sqref="D13"/>
    </sheetView>
  </sheetViews>
  <sheetFormatPr defaultRowHeight="12.75" x14ac:dyDescent="0.2"/>
  <cols>
    <col min="1" max="2" width="9.140625" style="3"/>
    <col min="3" max="3" width="39.140625" style="3" customWidth="1"/>
    <col min="4" max="4" width="11.28515625" style="3" customWidth="1"/>
    <col min="5" max="8" width="9.140625" style="3"/>
    <col min="9" max="9" width="9.85546875" style="3" customWidth="1"/>
    <col min="10" max="10" width="9.140625" style="3"/>
    <col min="11" max="11" width="9.140625" style="3" customWidth="1"/>
    <col min="12" max="16384" width="9.140625" style="3"/>
  </cols>
  <sheetData>
    <row r="1" spans="1:11" x14ac:dyDescent="0.2">
      <c r="B1" s="4"/>
    </row>
    <row r="2" spans="1:11" x14ac:dyDescent="0.2">
      <c r="A2" s="1"/>
      <c r="B2" s="82" t="s">
        <v>76</v>
      </c>
      <c r="C2" s="82"/>
      <c r="D2" s="83"/>
      <c r="E2" s="1"/>
      <c r="F2" s="1"/>
      <c r="G2" s="1"/>
      <c r="H2" s="1"/>
      <c r="I2" s="1"/>
      <c r="J2" s="5" t="s">
        <v>0</v>
      </c>
      <c r="K2" s="1"/>
    </row>
    <row r="3" spans="1:11" x14ac:dyDescent="0.2">
      <c r="A3" s="1"/>
      <c r="B3" s="6" t="s">
        <v>40</v>
      </c>
      <c r="C3" s="7"/>
      <c r="D3" s="1"/>
      <c r="E3" s="8"/>
      <c r="F3" s="9"/>
      <c r="G3" s="1"/>
      <c r="H3" s="1"/>
      <c r="I3" s="1"/>
      <c r="J3" s="1"/>
      <c r="K3" s="1"/>
    </row>
    <row r="4" spans="1:11" x14ac:dyDescent="0.2">
      <c r="A4" s="1"/>
      <c r="B4" s="6" t="s">
        <v>41</v>
      </c>
      <c r="C4" s="7"/>
      <c r="D4" s="1"/>
      <c r="E4" s="8"/>
      <c r="F4" s="9"/>
      <c r="G4" s="1"/>
      <c r="H4" s="1"/>
      <c r="I4" s="1"/>
      <c r="J4" s="1"/>
      <c r="K4" s="1"/>
    </row>
    <row r="5" spans="1:11" x14ac:dyDescent="0.2">
      <c r="A5" s="1"/>
      <c r="B5" s="6" t="s">
        <v>120</v>
      </c>
      <c r="C5" s="7"/>
      <c r="D5" s="10"/>
      <c r="E5" s="8"/>
      <c r="F5" s="9"/>
      <c r="G5" s="1"/>
      <c r="H5" s="1"/>
      <c r="I5" s="1"/>
      <c r="J5" s="1"/>
      <c r="K5" s="1"/>
    </row>
    <row r="6" spans="1:11" x14ac:dyDescent="0.2">
      <c r="A6" s="1"/>
      <c r="B6" s="1"/>
      <c r="C6" s="1"/>
      <c r="D6" s="1"/>
      <c r="E6" s="1"/>
      <c r="F6" s="1"/>
      <c r="G6" s="1"/>
      <c r="H6" s="1"/>
      <c r="I6" s="11" t="s">
        <v>1</v>
      </c>
      <c r="J6" s="1"/>
      <c r="K6" s="11" t="s">
        <v>2</v>
      </c>
    </row>
    <row r="7" spans="1:11" x14ac:dyDescent="0.2">
      <c r="A7" s="1"/>
      <c r="B7" s="89" t="s">
        <v>3</v>
      </c>
      <c r="C7" s="91" t="s">
        <v>4</v>
      </c>
      <c r="D7" s="91" t="s">
        <v>5</v>
      </c>
      <c r="E7" s="92" t="s">
        <v>6</v>
      </c>
      <c r="F7" s="92" t="s">
        <v>7</v>
      </c>
      <c r="G7" s="90" t="s">
        <v>8</v>
      </c>
      <c r="H7" s="90"/>
      <c r="I7" s="90"/>
      <c r="J7" s="90"/>
      <c r="K7" s="98" t="s">
        <v>9</v>
      </c>
    </row>
    <row r="8" spans="1:11" x14ac:dyDescent="0.2">
      <c r="A8" s="1"/>
      <c r="B8" s="96"/>
      <c r="C8" s="97"/>
      <c r="D8" s="97"/>
      <c r="E8" s="92"/>
      <c r="F8" s="92"/>
      <c r="G8" s="92" t="s">
        <v>10</v>
      </c>
      <c r="H8" s="92" t="s">
        <v>11</v>
      </c>
      <c r="I8" s="90" t="s">
        <v>12</v>
      </c>
      <c r="J8" s="90"/>
      <c r="K8" s="98"/>
    </row>
    <row r="9" spans="1:11" ht="25.5" x14ac:dyDescent="0.2">
      <c r="A9" s="1"/>
      <c r="B9" s="96"/>
      <c r="C9" s="97"/>
      <c r="D9" s="97"/>
      <c r="E9" s="93"/>
      <c r="F9" s="93"/>
      <c r="G9" s="93"/>
      <c r="H9" s="93"/>
      <c r="I9" s="37" t="s">
        <v>13</v>
      </c>
      <c r="J9" s="37" t="s">
        <v>14</v>
      </c>
      <c r="K9" s="99"/>
    </row>
    <row r="10" spans="1:11" x14ac:dyDescent="0.2">
      <c r="A10" s="1"/>
      <c r="B10" s="84" t="s">
        <v>15</v>
      </c>
      <c r="C10" s="84"/>
      <c r="D10" s="84"/>
      <c r="E10" s="84"/>
      <c r="F10" s="84"/>
      <c r="G10" s="84"/>
      <c r="H10" s="84"/>
      <c r="I10" s="84"/>
      <c r="J10" s="84"/>
      <c r="K10" s="84"/>
    </row>
    <row r="11" spans="1:11" x14ac:dyDescent="0.2">
      <c r="A11" s="9"/>
      <c r="B11" s="59">
        <v>1</v>
      </c>
      <c r="C11" s="12" t="s">
        <v>42</v>
      </c>
      <c r="D11" s="13" t="s">
        <v>31</v>
      </c>
      <c r="E11" s="13" t="s">
        <v>45</v>
      </c>
      <c r="F11" s="13">
        <f>SUM(G11:J11)</f>
        <v>30</v>
      </c>
      <c r="G11" s="13">
        <v>0</v>
      </c>
      <c r="H11" s="13">
        <v>0</v>
      </c>
      <c r="I11" s="13">
        <v>30</v>
      </c>
      <c r="J11" s="13">
        <v>0</v>
      </c>
      <c r="K11" s="16" t="s">
        <v>43</v>
      </c>
    </row>
    <row r="12" spans="1:11" x14ac:dyDescent="0.2">
      <c r="A12" s="9"/>
      <c r="B12" s="59">
        <v>2</v>
      </c>
      <c r="C12" s="12" t="s">
        <v>44</v>
      </c>
      <c r="D12" s="13" t="s">
        <v>16</v>
      </c>
      <c r="E12" s="13">
        <v>6</v>
      </c>
      <c r="F12" s="13">
        <f t="shared" ref="F12:F21" si="0">SUM(G12:J12)</f>
        <v>45</v>
      </c>
      <c r="G12" s="13">
        <v>15</v>
      </c>
      <c r="H12" s="13">
        <v>0</v>
      </c>
      <c r="I12" s="13">
        <v>30</v>
      </c>
      <c r="J12" s="13">
        <v>0</v>
      </c>
      <c r="K12" s="16" t="s">
        <v>43</v>
      </c>
    </row>
    <row r="13" spans="1:11" x14ac:dyDescent="0.2">
      <c r="A13" s="9"/>
      <c r="B13" s="59">
        <v>3</v>
      </c>
      <c r="C13" s="12" t="s">
        <v>47</v>
      </c>
      <c r="D13" s="13" t="s">
        <v>16</v>
      </c>
      <c r="E13" s="13">
        <v>3</v>
      </c>
      <c r="F13" s="13">
        <f t="shared" si="0"/>
        <v>30</v>
      </c>
      <c r="G13" s="13">
        <v>15</v>
      </c>
      <c r="H13" s="13">
        <v>0</v>
      </c>
      <c r="I13" s="13">
        <v>0</v>
      </c>
      <c r="J13" s="13">
        <v>15</v>
      </c>
      <c r="K13" s="16" t="s">
        <v>50</v>
      </c>
    </row>
    <row r="14" spans="1:11" x14ac:dyDescent="0.2">
      <c r="A14" s="9"/>
      <c r="B14" s="59">
        <v>4</v>
      </c>
      <c r="C14" s="12" t="s">
        <v>48</v>
      </c>
      <c r="D14" s="13" t="s">
        <v>31</v>
      </c>
      <c r="E14" s="13">
        <v>3</v>
      </c>
      <c r="F14" s="13">
        <f t="shared" si="0"/>
        <v>30</v>
      </c>
      <c r="G14" s="13">
        <v>10</v>
      </c>
      <c r="H14" s="13">
        <v>0</v>
      </c>
      <c r="I14" s="13">
        <v>0</v>
      </c>
      <c r="J14" s="13">
        <v>20</v>
      </c>
      <c r="K14" s="16" t="s">
        <v>46</v>
      </c>
    </row>
    <row r="15" spans="1:11" x14ac:dyDescent="0.2">
      <c r="A15" s="9"/>
      <c r="B15" s="59">
        <v>5</v>
      </c>
      <c r="C15" s="12" t="s">
        <v>49</v>
      </c>
      <c r="D15" s="13" t="s">
        <v>19</v>
      </c>
      <c r="E15" s="13">
        <v>3</v>
      </c>
      <c r="F15" s="13">
        <f t="shared" si="0"/>
        <v>45</v>
      </c>
      <c r="G15" s="13">
        <v>20</v>
      </c>
      <c r="H15" s="13">
        <v>0</v>
      </c>
      <c r="I15" s="13">
        <v>10</v>
      </c>
      <c r="J15" s="13">
        <v>15</v>
      </c>
      <c r="K15" s="16" t="s">
        <v>46</v>
      </c>
    </row>
    <row r="16" spans="1:11" x14ac:dyDescent="0.2">
      <c r="A16" s="9"/>
      <c r="B16" s="59">
        <v>6</v>
      </c>
      <c r="C16" s="12" t="s">
        <v>51</v>
      </c>
      <c r="D16" s="13" t="s">
        <v>16</v>
      </c>
      <c r="E16" s="13">
        <v>3</v>
      </c>
      <c r="F16" s="13">
        <f t="shared" si="0"/>
        <v>30</v>
      </c>
      <c r="G16" s="13">
        <v>15</v>
      </c>
      <c r="H16" s="13">
        <v>0</v>
      </c>
      <c r="I16" s="13">
        <v>15</v>
      </c>
      <c r="J16" s="13">
        <v>0</v>
      </c>
      <c r="K16" s="16" t="s">
        <v>46</v>
      </c>
    </row>
    <row r="17" spans="1:12" x14ac:dyDescent="0.2">
      <c r="A17" s="9"/>
      <c r="B17" s="59">
        <v>7</v>
      </c>
      <c r="C17" s="12" t="s">
        <v>52</v>
      </c>
      <c r="D17" s="13" t="s">
        <v>34</v>
      </c>
      <c r="E17" s="13">
        <v>3</v>
      </c>
      <c r="F17" s="13">
        <f t="shared" si="0"/>
        <v>45</v>
      </c>
      <c r="G17" s="13">
        <v>20</v>
      </c>
      <c r="H17" s="13">
        <v>0</v>
      </c>
      <c r="I17" s="13">
        <v>25</v>
      </c>
      <c r="J17" s="13">
        <v>0</v>
      </c>
      <c r="K17" s="16" t="s">
        <v>50</v>
      </c>
    </row>
    <row r="18" spans="1:12" x14ac:dyDescent="0.2">
      <c r="A18" s="9"/>
      <c r="B18" s="59">
        <v>8</v>
      </c>
      <c r="C18" s="14" t="s">
        <v>77</v>
      </c>
      <c r="D18" s="13" t="s">
        <v>19</v>
      </c>
      <c r="E18" s="13">
        <v>1</v>
      </c>
      <c r="F18" s="13">
        <f t="shared" si="0"/>
        <v>15</v>
      </c>
      <c r="G18" s="13">
        <v>15</v>
      </c>
      <c r="H18" s="13">
        <v>0</v>
      </c>
      <c r="I18" s="13">
        <v>0</v>
      </c>
      <c r="J18" s="13">
        <v>0</v>
      </c>
      <c r="K18" s="16" t="s">
        <v>46</v>
      </c>
    </row>
    <row r="19" spans="1:12" x14ac:dyDescent="0.2">
      <c r="A19" s="9"/>
      <c r="B19" s="59">
        <v>9</v>
      </c>
      <c r="C19" s="14" t="s">
        <v>78</v>
      </c>
      <c r="D19" s="13" t="s">
        <v>19</v>
      </c>
      <c r="E19" s="13">
        <v>3</v>
      </c>
      <c r="F19" s="13">
        <f t="shared" si="0"/>
        <v>35</v>
      </c>
      <c r="G19" s="13">
        <v>15</v>
      </c>
      <c r="H19" s="13">
        <v>0</v>
      </c>
      <c r="I19" s="13">
        <v>10</v>
      </c>
      <c r="J19" s="13">
        <v>10</v>
      </c>
      <c r="K19" s="16" t="s">
        <v>46</v>
      </c>
    </row>
    <row r="20" spans="1:12" x14ac:dyDescent="0.2">
      <c r="A20" s="9"/>
      <c r="B20" s="59">
        <v>10</v>
      </c>
      <c r="C20" s="14" t="s">
        <v>79</v>
      </c>
      <c r="D20" s="13" t="s">
        <v>19</v>
      </c>
      <c r="E20" s="13">
        <v>2</v>
      </c>
      <c r="F20" s="13">
        <f t="shared" si="0"/>
        <v>30</v>
      </c>
      <c r="G20" s="13">
        <v>15</v>
      </c>
      <c r="H20" s="13">
        <v>0</v>
      </c>
      <c r="I20" s="13">
        <v>5</v>
      </c>
      <c r="J20" s="13">
        <v>10</v>
      </c>
      <c r="K20" s="16" t="s">
        <v>46</v>
      </c>
    </row>
    <row r="21" spans="1:12" x14ac:dyDescent="0.2">
      <c r="A21" s="9"/>
      <c r="B21" s="59">
        <v>11</v>
      </c>
      <c r="C21" s="14" t="s">
        <v>80</v>
      </c>
      <c r="D21" s="13" t="s">
        <v>19</v>
      </c>
      <c r="E21" s="13">
        <v>3</v>
      </c>
      <c r="F21" s="13">
        <f t="shared" si="0"/>
        <v>45</v>
      </c>
      <c r="G21" s="13">
        <v>15</v>
      </c>
      <c r="H21" s="13">
        <v>0</v>
      </c>
      <c r="I21" s="13">
        <v>0</v>
      </c>
      <c r="J21" s="13">
        <v>30</v>
      </c>
      <c r="K21" s="16" t="s">
        <v>50</v>
      </c>
    </row>
    <row r="22" spans="1:12" x14ac:dyDescent="0.2">
      <c r="A22" s="5"/>
      <c r="B22" s="53" t="s">
        <v>16</v>
      </c>
      <c r="C22" s="51" t="s">
        <v>17</v>
      </c>
      <c r="D22" s="51"/>
      <c r="E22" s="52">
        <f t="shared" ref="E22:J22" si="1">SUM(E11:E21)</f>
        <v>30</v>
      </c>
      <c r="F22" s="52">
        <f>SUM(F11:F21)</f>
        <v>380</v>
      </c>
      <c r="G22" s="52">
        <f t="shared" si="1"/>
        <v>155</v>
      </c>
      <c r="H22" s="52">
        <f t="shared" si="1"/>
        <v>0</v>
      </c>
      <c r="I22" s="52">
        <f t="shared" si="1"/>
        <v>125</v>
      </c>
      <c r="J22" s="52">
        <f t="shared" si="1"/>
        <v>100</v>
      </c>
      <c r="K22" s="54" t="s">
        <v>115</v>
      </c>
    </row>
    <row r="23" spans="1:12" x14ac:dyDescent="0.2">
      <c r="A23" s="1"/>
      <c r="B23" s="100" t="s">
        <v>18</v>
      </c>
      <c r="C23" s="100"/>
      <c r="D23" s="100"/>
      <c r="E23" s="100"/>
      <c r="F23" s="100"/>
      <c r="G23" s="100"/>
      <c r="H23" s="100"/>
      <c r="I23" s="100"/>
      <c r="J23" s="100"/>
      <c r="K23" s="100"/>
    </row>
    <row r="24" spans="1:12" x14ac:dyDescent="0.2">
      <c r="A24" s="1"/>
      <c r="B24" s="73"/>
      <c r="C24" s="7"/>
      <c r="D24" s="80"/>
      <c r="E24" s="74">
        <v>0</v>
      </c>
      <c r="F24" s="74">
        <v>0</v>
      </c>
      <c r="G24" s="70">
        <v>0</v>
      </c>
      <c r="H24" s="70">
        <v>0</v>
      </c>
      <c r="I24" s="80">
        <v>0</v>
      </c>
      <c r="J24" s="70">
        <v>0</v>
      </c>
      <c r="K24" s="80" t="s">
        <v>115</v>
      </c>
    </row>
    <row r="25" spans="1:12" ht="15" x14ac:dyDescent="0.2">
      <c r="A25" s="5"/>
      <c r="B25" s="61" t="s">
        <v>19</v>
      </c>
      <c r="C25" s="56" t="s">
        <v>118</v>
      </c>
      <c r="D25" s="56"/>
      <c r="E25" s="57">
        <f t="shared" ref="E25:J25" si="2">SUM(E24:E24)</f>
        <v>0</v>
      </c>
      <c r="F25" s="57">
        <f t="shared" si="2"/>
        <v>0</v>
      </c>
      <c r="G25" s="57">
        <f t="shared" si="2"/>
        <v>0</v>
      </c>
      <c r="H25" s="57">
        <f t="shared" si="2"/>
        <v>0</v>
      </c>
      <c r="I25" s="57">
        <f t="shared" si="2"/>
        <v>0</v>
      </c>
      <c r="J25" s="57">
        <f t="shared" si="2"/>
        <v>0</v>
      </c>
      <c r="K25" s="62" t="s">
        <v>115</v>
      </c>
    </row>
    <row r="26" spans="1:12" x14ac:dyDescent="0.2">
      <c r="A26" s="5"/>
      <c r="B26" s="61" t="s">
        <v>20</v>
      </c>
      <c r="C26" s="56" t="s">
        <v>21</v>
      </c>
      <c r="D26" s="56"/>
      <c r="E26" s="57">
        <f t="shared" ref="E26:J26" si="3">+E22+E25</f>
        <v>30</v>
      </c>
      <c r="F26" s="57">
        <f t="shared" si="3"/>
        <v>380</v>
      </c>
      <c r="G26" s="57">
        <f t="shared" si="3"/>
        <v>155</v>
      </c>
      <c r="H26" s="57">
        <f t="shared" si="3"/>
        <v>0</v>
      </c>
      <c r="I26" s="57">
        <f t="shared" si="3"/>
        <v>125</v>
      </c>
      <c r="J26" s="57">
        <f t="shared" si="3"/>
        <v>100</v>
      </c>
      <c r="K26" s="62" t="s">
        <v>115</v>
      </c>
      <c r="L26" s="17"/>
    </row>
    <row r="27" spans="1:12" x14ac:dyDescent="0.2">
      <c r="A27" s="5"/>
      <c r="B27" s="18"/>
      <c r="C27" s="18"/>
      <c r="D27" s="18"/>
      <c r="E27" s="19"/>
      <c r="F27" s="19"/>
      <c r="G27" s="19"/>
      <c r="H27" s="19"/>
      <c r="I27" s="19"/>
      <c r="J27" s="19"/>
      <c r="K27" s="19"/>
      <c r="L27" s="17"/>
    </row>
    <row r="28" spans="1:12" x14ac:dyDescent="0.2">
      <c r="A28" s="1"/>
      <c r="B28" s="1"/>
      <c r="C28" s="1"/>
      <c r="D28" s="2"/>
      <c r="E28" s="1"/>
      <c r="F28" s="1"/>
      <c r="G28" s="1"/>
      <c r="H28" s="1"/>
      <c r="I28" s="1"/>
      <c r="J28" s="1"/>
      <c r="K28" s="1"/>
    </row>
    <row r="29" spans="1:12" x14ac:dyDescent="0.2">
      <c r="A29" s="1"/>
      <c r="B29" s="1"/>
      <c r="C29" s="1"/>
      <c r="D29" s="1"/>
      <c r="E29" s="1"/>
      <c r="F29" s="1"/>
      <c r="G29" s="1"/>
      <c r="H29" s="1"/>
      <c r="I29" s="11" t="s">
        <v>1</v>
      </c>
      <c r="J29" s="1"/>
      <c r="K29" s="11" t="s">
        <v>22</v>
      </c>
    </row>
    <row r="30" spans="1:12" x14ac:dyDescent="0.2">
      <c r="A30" s="1"/>
      <c r="B30" s="89" t="s">
        <v>3</v>
      </c>
      <c r="C30" s="91" t="s">
        <v>4</v>
      </c>
      <c r="D30" s="91" t="s">
        <v>5</v>
      </c>
      <c r="E30" s="92" t="s">
        <v>6</v>
      </c>
      <c r="F30" s="92" t="s">
        <v>7</v>
      </c>
      <c r="G30" s="90" t="s">
        <v>8</v>
      </c>
      <c r="H30" s="90"/>
      <c r="I30" s="90"/>
      <c r="J30" s="90"/>
      <c r="K30" s="98" t="s">
        <v>9</v>
      </c>
    </row>
    <row r="31" spans="1:12" x14ac:dyDescent="0.2">
      <c r="A31" s="1"/>
      <c r="B31" s="96"/>
      <c r="C31" s="97"/>
      <c r="D31" s="97"/>
      <c r="E31" s="92"/>
      <c r="F31" s="92"/>
      <c r="G31" s="92" t="s">
        <v>10</v>
      </c>
      <c r="H31" s="92" t="s">
        <v>11</v>
      </c>
      <c r="I31" s="90" t="s">
        <v>12</v>
      </c>
      <c r="J31" s="90"/>
      <c r="K31" s="98"/>
    </row>
    <row r="32" spans="1:12" ht="25.5" x14ac:dyDescent="0.2">
      <c r="A32" s="1"/>
      <c r="B32" s="96"/>
      <c r="C32" s="97"/>
      <c r="D32" s="97"/>
      <c r="E32" s="93"/>
      <c r="F32" s="93"/>
      <c r="G32" s="93"/>
      <c r="H32" s="93"/>
      <c r="I32" s="37" t="s">
        <v>13</v>
      </c>
      <c r="J32" s="37" t="s">
        <v>14</v>
      </c>
      <c r="K32" s="99"/>
    </row>
    <row r="33" spans="1:11" x14ac:dyDescent="0.2">
      <c r="A33" s="1"/>
      <c r="B33" s="84" t="s">
        <v>15</v>
      </c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">
      <c r="A34" s="9"/>
      <c r="B34" s="25">
        <v>1</v>
      </c>
      <c r="C34" s="12" t="s">
        <v>42</v>
      </c>
      <c r="D34" s="13" t="s">
        <v>31</v>
      </c>
      <c r="E34" s="13" t="s">
        <v>45</v>
      </c>
      <c r="F34" s="13">
        <f>SUM(G34:J34)</f>
        <v>30</v>
      </c>
      <c r="G34" s="13">
        <v>0</v>
      </c>
      <c r="H34" s="13">
        <v>0</v>
      </c>
      <c r="I34" s="13">
        <v>30</v>
      </c>
      <c r="J34" s="13">
        <v>0</v>
      </c>
      <c r="K34" s="16" t="s">
        <v>43</v>
      </c>
    </row>
    <row r="35" spans="1:11" x14ac:dyDescent="0.2">
      <c r="A35" s="9"/>
      <c r="B35" s="25">
        <v>2</v>
      </c>
      <c r="C35" s="12" t="s">
        <v>53</v>
      </c>
      <c r="D35" s="13" t="s">
        <v>31</v>
      </c>
      <c r="E35" s="13">
        <v>2</v>
      </c>
      <c r="F35" s="13">
        <f t="shared" ref="F35:F42" si="4">SUM(G35:J35)</f>
        <v>30</v>
      </c>
      <c r="G35" s="13">
        <v>0</v>
      </c>
      <c r="H35" s="13">
        <v>0</v>
      </c>
      <c r="I35" s="13">
        <v>30</v>
      </c>
      <c r="J35" s="13">
        <v>0</v>
      </c>
      <c r="K35" s="16" t="s">
        <v>43</v>
      </c>
    </row>
    <row r="36" spans="1:11" x14ac:dyDescent="0.2">
      <c r="A36" s="9"/>
      <c r="B36" s="25">
        <v>3</v>
      </c>
      <c r="C36" s="12" t="s">
        <v>44</v>
      </c>
      <c r="D36" s="13" t="s">
        <v>16</v>
      </c>
      <c r="E36" s="13">
        <v>5</v>
      </c>
      <c r="F36" s="13">
        <f t="shared" si="4"/>
        <v>60</v>
      </c>
      <c r="G36" s="13">
        <v>15</v>
      </c>
      <c r="H36" s="13">
        <v>0</v>
      </c>
      <c r="I36" s="13">
        <v>15</v>
      </c>
      <c r="J36" s="13">
        <v>30</v>
      </c>
      <c r="K36" s="16" t="s">
        <v>50</v>
      </c>
    </row>
    <row r="37" spans="1:11" x14ac:dyDescent="0.2">
      <c r="A37" s="9"/>
      <c r="B37" s="25">
        <v>4</v>
      </c>
      <c r="C37" s="12" t="s">
        <v>54</v>
      </c>
      <c r="D37" s="13" t="s">
        <v>16</v>
      </c>
      <c r="E37" s="13">
        <v>2</v>
      </c>
      <c r="F37" s="13">
        <f t="shared" si="4"/>
        <v>30</v>
      </c>
      <c r="G37" s="13">
        <v>15</v>
      </c>
      <c r="H37" s="13">
        <v>0</v>
      </c>
      <c r="I37" s="13">
        <v>0</v>
      </c>
      <c r="J37" s="13">
        <v>15</v>
      </c>
      <c r="K37" s="16" t="s">
        <v>50</v>
      </c>
    </row>
    <row r="38" spans="1:11" x14ac:dyDescent="0.2">
      <c r="A38" s="9"/>
      <c r="B38" s="25">
        <v>5</v>
      </c>
      <c r="C38" s="12" t="s">
        <v>81</v>
      </c>
      <c r="D38" s="13" t="s">
        <v>19</v>
      </c>
      <c r="E38" s="13">
        <v>4</v>
      </c>
      <c r="F38" s="13">
        <f t="shared" si="4"/>
        <v>45</v>
      </c>
      <c r="G38" s="13">
        <v>15</v>
      </c>
      <c r="H38" s="13">
        <v>0</v>
      </c>
      <c r="I38" s="13">
        <v>0</v>
      </c>
      <c r="J38" s="13">
        <v>30</v>
      </c>
      <c r="K38" s="16" t="s">
        <v>46</v>
      </c>
    </row>
    <row r="39" spans="1:11" x14ac:dyDescent="0.2">
      <c r="A39" s="9"/>
      <c r="B39" s="25">
        <v>6</v>
      </c>
      <c r="C39" s="12" t="s">
        <v>55</v>
      </c>
      <c r="D39" s="13" t="s">
        <v>19</v>
      </c>
      <c r="E39" s="13">
        <v>4</v>
      </c>
      <c r="F39" s="13">
        <f t="shared" si="4"/>
        <v>45</v>
      </c>
      <c r="G39" s="13">
        <v>20</v>
      </c>
      <c r="H39" s="13">
        <v>0</v>
      </c>
      <c r="I39" s="13">
        <v>0</v>
      </c>
      <c r="J39" s="13">
        <v>25</v>
      </c>
      <c r="K39" s="16" t="s">
        <v>50</v>
      </c>
    </row>
    <row r="40" spans="1:11" x14ac:dyDescent="0.2">
      <c r="A40" s="9"/>
      <c r="B40" s="25">
        <v>7</v>
      </c>
      <c r="C40" s="12" t="s">
        <v>56</v>
      </c>
      <c r="D40" s="13" t="s">
        <v>19</v>
      </c>
      <c r="E40" s="13">
        <v>5</v>
      </c>
      <c r="F40" s="13">
        <f t="shared" si="4"/>
        <v>60</v>
      </c>
      <c r="G40" s="13">
        <v>15</v>
      </c>
      <c r="H40" s="13">
        <v>0</v>
      </c>
      <c r="I40" s="13">
        <v>0</v>
      </c>
      <c r="J40" s="13">
        <v>45</v>
      </c>
      <c r="K40" s="16" t="s">
        <v>46</v>
      </c>
    </row>
    <row r="41" spans="1:11" x14ac:dyDescent="0.2">
      <c r="A41" s="9"/>
      <c r="B41" s="25">
        <v>8</v>
      </c>
      <c r="C41" s="12" t="s">
        <v>57</v>
      </c>
      <c r="D41" s="13" t="s">
        <v>19</v>
      </c>
      <c r="E41" s="13">
        <v>4</v>
      </c>
      <c r="F41" s="13">
        <f t="shared" si="4"/>
        <v>45</v>
      </c>
      <c r="G41" s="13">
        <v>15</v>
      </c>
      <c r="H41" s="13">
        <v>0</v>
      </c>
      <c r="I41" s="13">
        <v>30</v>
      </c>
      <c r="J41" s="13">
        <v>0</v>
      </c>
      <c r="K41" s="16" t="s">
        <v>43</v>
      </c>
    </row>
    <row r="42" spans="1:11" x14ac:dyDescent="0.2">
      <c r="A42" s="9"/>
      <c r="B42" s="25">
        <v>9</v>
      </c>
      <c r="C42" s="14" t="s">
        <v>82</v>
      </c>
      <c r="D42" s="13" t="s">
        <v>19</v>
      </c>
      <c r="E42" s="13">
        <v>4</v>
      </c>
      <c r="F42" s="13">
        <f t="shared" si="4"/>
        <v>50</v>
      </c>
      <c r="G42" s="13">
        <v>20</v>
      </c>
      <c r="H42" s="13">
        <v>0</v>
      </c>
      <c r="I42" s="13">
        <v>0</v>
      </c>
      <c r="J42" s="13">
        <v>30</v>
      </c>
      <c r="K42" s="16" t="s">
        <v>43</v>
      </c>
    </row>
    <row r="43" spans="1:11" x14ac:dyDescent="0.2">
      <c r="A43" s="5"/>
      <c r="B43" s="53" t="s">
        <v>16</v>
      </c>
      <c r="C43" s="51" t="s">
        <v>17</v>
      </c>
      <c r="D43" s="51"/>
      <c r="E43" s="52">
        <f t="shared" ref="E43:J43" si="5">SUM(E34:E42)</f>
        <v>30</v>
      </c>
      <c r="F43" s="52">
        <f t="shared" si="5"/>
        <v>395</v>
      </c>
      <c r="G43" s="52">
        <f t="shared" si="5"/>
        <v>115</v>
      </c>
      <c r="H43" s="52">
        <f t="shared" si="5"/>
        <v>0</v>
      </c>
      <c r="I43" s="52">
        <f t="shared" si="5"/>
        <v>105</v>
      </c>
      <c r="J43" s="52">
        <f t="shared" si="5"/>
        <v>175</v>
      </c>
      <c r="K43" s="54" t="s">
        <v>115</v>
      </c>
    </row>
    <row r="44" spans="1:11" x14ac:dyDescent="0.2">
      <c r="A44" s="1"/>
      <c r="B44" s="100" t="s">
        <v>18</v>
      </c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x14ac:dyDescent="0.2">
      <c r="A45" s="1"/>
      <c r="B45" s="73"/>
      <c r="C45" s="7"/>
      <c r="D45" s="80"/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4" t="s">
        <v>115</v>
      </c>
    </row>
    <row r="46" spans="1:11" ht="15" x14ac:dyDescent="0.2">
      <c r="A46" s="5"/>
      <c r="B46" s="60" t="s">
        <v>19</v>
      </c>
      <c r="C46" s="53" t="s">
        <v>118</v>
      </c>
      <c r="D46" s="53"/>
      <c r="E46" s="52">
        <f t="shared" ref="E46:J46" si="6">SUM(E45:E45)</f>
        <v>0</v>
      </c>
      <c r="F46" s="52">
        <f t="shared" si="6"/>
        <v>0</v>
      </c>
      <c r="G46" s="52">
        <f t="shared" si="6"/>
        <v>0</v>
      </c>
      <c r="H46" s="52">
        <f t="shared" si="6"/>
        <v>0</v>
      </c>
      <c r="I46" s="52">
        <f t="shared" si="6"/>
        <v>0</v>
      </c>
      <c r="J46" s="52">
        <f t="shared" si="6"/>
        <v>0</v>
      </c>
      <c r="K46" s="54" t="s">
        <v>115</v>
      </c>
    </row>
    <row r="47" spans="1:11" x14ac:dyDescent="0.2">
      <c r="A47" s="5"/>
      <c r="B47" s="61" t="s">
        <v>20</v>
      </c>
      <c r="C47" s="56" t="s">
        <v>21</v>
      </c>
      <c r="D47" s="56"/>
      <c r="E47" s="57">
        <f t="shared" ref="E47:J47" si="7">+E43+E46</f>
        <v>30</v>
      </c>
      <c r="F47" s="57">
        <f t="shared" si="7"/>
        <v>395</v>
      </c>
      <c r="G47" s="57">
        <f t="shared" si="7"/>
        <v>115</v>
      </c>
      <c r="H47" s="57">
        <f t="shared" si="7"/>
        <v>0</v>
      </c>
      <c r="I47" s="57">
        <f t="shared" si="7"/>
        <v>105</v>
      </c>
      <c r="J47" s="57">
        <f t="shared" si="7"/>
        <v>175</v>
      </c>
      <c r="K47" s="62" t="s">
        <v>115</v>
      </c>
    </row>
    <row r="48" spans="1:11" x14ac:dyDescent="0.2">
      <c r="A48" s="1"/>
      <c r="B48" s="1"/>
      <c r="C48" s="1"/>
      <c r="D48" s="2"/>
      <c r="E48" s="1"/>
      <c r="F48" s="1"/>
      <c r="G48" s="1"/>
      <c r="H48" s="1"/>
      <c r="I48" s="1"/>
      <c r="J48" s="1"/>
      <c r="K48" s="1"/>
    </row>
    <row r="49" spans="1:11" x14ac:dyDescent="0.2">
      <c r="A49" s="1"/>
      <c r="B49" s="1"/>
      <c r="C49" s="1"/>
      <c r="D49" s="2"/>
      <c r="E49" s="1"/>
      <c r="F49" s="1"/>
      <c r="G49" s="1"/>
      <c r="H49" s="1"/>
      <c r="I49" s="1"/>
      <c r="J49" s="1"/>
      <c r="K49" s="1"/>
    </row>
    <row r="50" spans="1:11" x14ac:dyDescent="0.2">
      <c r="A50" s="1"/>
      <c r="B50" s="1"/>
      <c r="C50" s="1"/>
      <c r="D50" s="1"/>
      <c r="E50" s="1"/>
      <c r="F50" s="1"/>
      <c r="G50" s="1"/>
      <c r="H50" s="1"/>
      <c r="I50" s="11" t="s">
        <v>23</v>
      </c>
      <c r="J50" s="1"/>
      <c r="K50" s="11" t="s">
        <v>24</v>
      </c>
    </row>
    <row r="51" spans="1:11" x14ac:dyDescent="0.2">
      <c r="A51" s="1"/>
      <c r="B51" s="89" t="s">
        <v>3</v>
      </c>
      <c r="C51" s="91" t="s">
        <v>4</v>
      </c>
      <c r="D51" s="91" t="s">
        <v>5</v>
      </c>
      <c r="E51" s="92" t="s">
        <v>6</v>
      </c>
      <c r="F51" s="92" t="s">
        <v>7</v>
      </c>
      <c r="G51" s="90" t="s">
        <v>8</v>
      </c>
      <c r="H51" s="90"/>
      <c r="I51" s="90"/>
      <c r="J51" s="90"/>
      <c r="K51" s="98" t="s">
        <v>9</v>
      </c>
    </row>
    <row r="52" spans="1:11" x14ac:dyDescent="0.2">
      <c r="A52" s="1"/>
      <c r="B52" s="96"/>
      <c r="C52" s="97"/>
      <c r="D52" s="97"/>
      <c r="E52" s="92"/>
      <c r="F52" s="92"/>
      <c r="G52" s="92" t="s">
        <v>10</v>
      </c>
      <c r="H52" s="92" t="s">
        <v>11</v>
      </c>
      <c r="I52" s="90" t="s">
        <v>12</v>
      </c>
      <c r="J52" s="90"/>
      <c r="K52" s="98"/>
    </row>
    <row r="53" spans="1:11" ht="25.5" x14ac:dyDescent="0.2">
      <c r="A53" s="1"/>
      <c r="B53" s="96"/>
      <c r="C53" s="97"/>
      <c r="D53" s="97"/>
      <c r="E53" s="93"/>
      <c r="F53" s="93"/>
      <c r="G53" s="93"/>
      <c r="H53" s="93"/>
      <c r="I53" s="37" t="s">
        <v>13</v>
      </c>
      <c r="J53" s="37" t="s">
        <v>14</v>
      </c>
      <c r="K53" s="99"/>
    </row>
    <row r="54" spans="1:11" x14ac:dyDescent="0.2">
      <c r="A54" s="1"/>
      <c r="B54" s="84" t="s">
        <v>15</v>
      </c>
      <c r="C54" s="84"/>
      <c r="D54" s="84"/>
      <c r="E54" s="84"/>
      <c r="F54" s="84"/>
      <c r="G54" s="84"/>
      <c r="H54" s="84"/>
      <c r="I54" s="84"/>
      <c r="J54" s="84"/>
      <c r="K54" s="84"/>
    </row>
    <row r="55" spans="1:11" x14ac:dyDescent="0.2">
      <c r="A55" s="9"/>
      <c r="B55" s="59">
        <v>1</v>
      </c>
      <c r="C55" s="12" t="s">
        <v>53</v>
      </c>
      <c r="D55" s="13" t="s">
        <v>31</v>
      </c>
      <c r="E55" s="13">
        <v>2</v>
      </c>
      <c r="F55" s="13">
        <f t="shared" ref="F55:F62" si="8">SUM(G55:J55)</f>
        <v>30</v>
      </c>
      <c r="G55" s="13">
        <v>0</v>
      </c>
      <c r="H55" s="13">
        <v>0</v>
      </c>
      <c r="I55" s="13">
        <v>30</v>
      </c>
      <c r="J55" s="13">
        <v>0</v>
      </c>
      <c r="K55" s="16" t="s">
        <v>116</v>
      </c>
    </row>
    <row r="56" spans="1:11" x14ac:dyDescent="0.2">
      <c r="A56" s="9"/>
      <c r="B56" s="59">
        <v>2</v>
      </c>
      <c r="C56" s="12" t="s">
        <v>58</v>
      </c>
      <c r="D56" s="13" t="s">
        <v>19</v>
      </c>
      <c r="E56" s="13">
        <v>4</v>
      </c>
      <c r="F56" s="13">
        <f t="shared" si="8"/>
        <v>45</v>
      </c>
      <c r="G56" s="13">
        <v>20</v>
      </c>
      <c r="H56" s="13">
        <v>0</v>
      </c>
      <c r="I56" s="13">
        <v>0</v>
      </c>
      <c r="J56" s="13">
        <v>25</v>
      </c>
      <c r="K56" s="16" t="s">
        <v>50</v>
      </c>
    </row>
    <row r="57" spans="1:11" x14ac:dyDescent="0.2">
      <c r="A57" s="9"/>
      <c r="B57" s="59">
        <v>3</v>
      </c>
      <c r="C57" s="12" t="s">
        <v>57</v>
      </c>
      <c r="D57" s="13" t="s">
        <v>19</v>
      </c>
      <c r="E57" s="13">
        <v>2</v>
      </c>
      <c r="F57" s="13">
        <f t="shared" si="8"/>
        <v>30</v>
      </c>
      <c r="G57" s="13">
        <v>15</v>
      </c>
      <c r="H57" s="13">
        <v>0</v>
      </c>
      <c r="I57" s="13">
        <v>0</v>
      </c>
      <c r="J57" s="13">
        <v>15</v>
      </c>
      <c r="K57" s="16" t="s">
        <v>50</v>
      </c>
    </row>
    <row r="58" spans="1:11" x14ac:dyDescent="0.2">
      <c r="A58" s="9"/>
      <c r="B58" s="59">
        <v>4</v>
      </c>
      <c r="C58" s="14" t="s">
        <v>83</v>
      </c>
      <c r="D58" s="13" t="s">
        <v>19</v>
      </c>
      <c r="E58" s="13">
        <v>6</v>
      </c>
      <c r="F58" s="13">
        <f t="shared" si="8"/>
        <v>75</v>
      </c>
      <c r="G58" s="13">
        <v>30</v>
      </c>
      <c r="H58" s="13">
        <v>0</v>
      </c>
      <c r="I58" s="13">
        <v>30</v>
      </c>
      <c r="J58" s="13">
        <v>15</v>
      </c>
      <c r="K58" s="16" t="s">
        <v>50</v>
      </c>
    </row>
    <row r="59" spans="1:11" x14ac:dyDescent="0.2">
      <c r="A59" s="9"/>
      <c r="B59" s="59">
        <v>5</v>
      </c>
      <c r="C59" s="14" t="s">
        <v>84</v>
      </c>
      <c r="D59" s="13" t="s">
        <v>19</v>
      </c>
      <c r="E59" s="13">
        <v>6</v>
      </c>
      <c r="F59" s="13">
        <f t="shared" si="8"/>
        <v>70</v>
      </c>
      <c r="G59" s="13">
        <v>30</v>
      </c>
      <c r="H59" s="13">
        <v>0</v>
      </c>
      <c r="I59" s="13">
        <v>0</v>
      </c>
      <c r="J59" s="13">
        <v>40</v>
      </c>
      <c r="K59" s="16" t="s">
        <v>50</v>
      </c>
    </row>
    <row r="60" spans="1:11" x14ac:dyDescent="0.2">
      <c r="A60" s="9"/>
      <c r="B60" s="59">
        <v>6</v>
      </c>
      <c r="C60" s="14" t="s">
        <v>85</v>
      </c>
      <c r="D60" s="13" t="s">
        <v>34</v>
      </c>
      <c r="E60" s="13">
        <v>2</v>
      </c>
      <c r="F60" s="13">
        <f t="shared" si="8"/>
        <v>30</v>
      </c>
      <c r="G60" s="13">
        <v>15</v>
      </c>
      <c r="H60" s="13">
        <v>0</v>
      </c>
      <c r="I60" s="13">
        <v>15</v>
      </c>
      <c r="J60" s="13"/>
      <c r="K60" s="16" t="s">
        <v>46</v>
      </c>
    </row>
    <row r="61" spans="1:11" x14ac:dyDescent="0.2">
      <c r="A61" s="9"/>
      <c r="B61" s="59">
        <v>7</v>
      </c>
      <c r="C61" s="20" t="s">
        <v>82</v>
      </c>
      <c r="D61" s="13" t="s">
        <v>19</v>
      </c>
      <c r="E61" s="13">
        <v>5</v>
      </c>
      <c r="F61" s="13">
        <f t="shared" si="8"/>
        <v>50</v>
      </c>
      <c r="G61" s="13">
        <v>20</v>
      </c>
      <c r="H61" s="13">
        <v>0</v>
      </c>
      <c r="I61" s="13">
        <v>0</v>
      </c>
      <c r="J61" s="13">
        <v>30</v>
      </c>
      <c r="K61" s="16" t="s">
        <v>50</v>
      </c>
    </row>
    <row r="62" spans="1:11" x14ac:dyDescent="0.2">
      <c r="A62" s="9"/>
      <c r="B62" s="59">
        <v>8</v>
      </c>
      <c r="C62" s="14" t="s">
        <v>86</v>
      </c>
      <c r="D62" s="13" t="s">
        <v>19</v>
      </c>
      <c r="E62" s="13">
        <v>2</v>
      </c>
      <c r="F62" s="13">
        <f t="shared" si="8"/>
        <v>35</v>
      </c>
      <c r="G62" s="13">
        <v>15</v>
      </c>
      <c r="H62" s="13">
        <v>0</v>
      </c>
      <c r="I62" s="13">
        <v>0</v>
      </c>
      <c r="J62" s="13">
        <v>20</v>
      </c>
      <c r="K62" s="16" t="s">
        <v>46</v>
      </c>
    </row>
    <row r="63" spans="1:11" x14ac:dyDescent="0.2">
      <c r="A63" s="5"/>
      <c r="B63" s="53" t="s">
        <v>16</v>
      </c>
      <c r="C63" s="51" t="s">
        <v>17</v>
      </c>
      <c r="D63" s="51"/>
      <c r="E63" s="52">
        <f t="shared" ref="E63:J63" si="9">SUM(E55:E62)</f>
        <v>29</v>
      </c>
      <c r="F63" s="52">
        <f t="shared" si="9"/>
        <v>365</v>
      </c>
      <c r="G63" s="52">
        <f t="shared" si="9"/>
        <v>145</v>
      </c>
      <c r="H63" s="52">
        <f t="shared" si="9"/>
        <v>0</v>
      </c>
      <c r="I63" s="52">
        <f t="shared" si="9"/>
        <v>75</v>
      </c>
      <c r="J63" s="52">
        <f t="shared" si="9"/>
        <v>145</v>
      </c>
      <c r="K63" s="54" t="s">
        <v>115</v>
      </c>
    </row>
    <row r="64" spans="1:11" x14ac:dyDescent="0.2">
      <c r="A64" s="1"/>
      <c r="B64" s="100" t="s">
        <v>18</v>
      </c>
      <c r="C64" s="100"/>
      <c r="D64" s="100"/>
      <c r="E64" s="100"/>
      <c r="F64" s="100"/>
      <c r="G64" s="100"/>
      <c r="H64" s="100"/>
      <c r="I64" s="100"/>
      <c r="J64" s="100"/>
      <c r="K64" s="100"/>
    </row>
    <row r="65" spans="1:11" x14ac:dyDescent="0.2">
      <c r="A65" s="1"/>
      <c r="B65" s="73">
        <v>1</v>
      </c>
      <c r="C65" s="7" t="s">
        <v>59</v>
      </c>
      <c r="D65" s="70" t="s">
        <v>34</v>
      </c>
      <c r="E65" s="70">
        <v>1</v>
      </c>
      <c r="F65" s="70">
        <f t="shared" ref="F65" si="10">SUM(G65:J65)</f>
        <v>18</v>
      </c>
      <c r="G65" s="70">
        <v>18</v>
      </c>
      <c r="H65" s="70">
        <v>0</v>
      </c>
      <c r="I65" s="70">
        <v>0</v>
      </c>
      <c r="J65" s="70">
        <v>0</v>
      </c>
      <c r="K65" s="74" t="s">
        <v>46</v>
      </c>
    </row>
    <row r="66" spans="1:11" ht="15" x14ac:dyDescent="0.2">
      <c r="A66" s="5"/>
      <c r="B66" s="78" t="s">
        <v>19</v>
      </c>
      <c r="C66" s="18" t="s">
        <v>118</v>
      </c>
      <c r="D66" s="76"/>
      <c r="E66" s="77">
        <f t="shared" ref="E66:J66" si="11">E65</f>
        <v>1</v>
      </c>
      <c r="F66" s="77">
        <f t="shared" si="11"/>
        <v>18</v>
      </c>
      <c r="G66" s="77">
        <f t="shared" si="11"/>
        <v>18</v>
      </c>
      <c r="H66" s="77">
        <f t="shared" si="11"/>
        <v>0</v>
      </c>
      <c r="I66" s="77">
        <f t="shared" si="11"/>
        <v>0</v>
      </c>
      <c r="J66" s="77">
        <f t="shared" si="11"/>
        <v>0</v>
      </c>
      <c r="K66" s="79" t="s">
        <v>115</v>
      </c>
    </row>
    <row r="67" spans="1:11" x14ac:dyDescent="0.2">
      <c r="A67" s="5"/>
      <c r="B67" s="60" t="s">
        <v>20</v>
      </c>
      <c r="C67" s="53" t="s">
        <v>21</v>
      </c>
      <c r="D67" s="51"/>
      <c r="E67" s="52">
        <f t="shared" ref="E67:J67" si="12">+E63+E66</f>
        <v>30</v>
      </c>
      <c r="F67" s="52">
        <f t="shared" si="12"/>
        <v>383</v>
      </c>
      <c r="G67" s="52">
        <f t="shared" si="12"/>
        <v>163</v>
      </c>
      <c r="H67" s="52">
        <f t="shared" si="12"/>
        <v>0</v>
      </c>
      <c r="I67" s="52">
        <f t="shared" si="12"/>
        <v>75</v>
      </c>
      <c r="J67" s="52">
        <f t="shared" si="12"/>
        <v>145</v>
      </c>
      <c r="K67" s="54" t="s">
        <v>115</v>
      </c>
    </row>
    <row r="68" spans="1:11" x14ac:dyDescent="0.2">
      <c r="A68" s="1"/>
      <c r="B68" s="1"/>
      <c r="C68" s="1"/>
      <c r="D68" s="2"/>
      <c r="E68" s="1"/>
      <c r="F68" s="1"/>
      <c r="G68" s="1"/>
      <c r="H68" s="1"/>
      <c r="I68" s="1"/>
      <c r="J68" s="1"/>
      <c r="K68" s="1"/>
    </row>
    <row r="69" spans="1:11" x14ac:dyDescent="0.2">
      <c r="A69" s="1"/>
      <c r="B69" s="1"/>
      <c r="C69" s="1"/>
      <c r="D69" s="2"/>
      <c r="E69" s="1"/>
      <c r="F69" s="1"/>
      <c r="G69" s="1"/>
      <c r="H69" s="1"/>
      <c r="I69" s="1"/>
      <c r="J69" s="1"/>
      <c r="K69" s="1"/>
    </row>
    <row r="70" spans="1:11" x14ac:dyDescent="0.2">
      <c r="A70" s="1"/>
      <c r="B70" s="1"/>
      <c r="C70" s="1"/>
      <c r="D70" s="1"/>
      <c r="E70" s="1"/>
      <c r="F70" s="1"/>
      <c r="G70" s="1"/>
      <c r="H70" s="1"/>
      <c r="I70" s="11" t="s">
        <v>23</v>
      </c>
      <c r="J70" s="1"/>
      <c r="K70" s="11" t="s">
        <v>25</v>
      </c>
    </row>
    <row r="71" spans="1:11" x14ac:dyDescent="0.2">
      <c r="A71" s="1"/>
      <c r="B71" s="89" t="s">
        <v>3</v>
      </c>
      <c r="C71" s="91" t="s">
        <v>4</v>
      </c>
      <c r="D71" s="91" t="s">
        <v>5</v>
      </c>
      <c r="E71" s="92" t="s">
        <v>6</v>
      </c>
      <c r="F71" s="92" t="s">
        <v>7</v>
      </c>
      <c r="G71" s="90" t="s">
        <v>8</v>
      </c>
      <c r="H71" s="90"/>
      <c r="I71" s="90"/>
      <c r="J71" s="90"/>
      <c r="K71" s="98" t="s">
        <v>9</v>
      </c>
    </row>
    <row r="72" spans="1:11" x14ac:dyDescent="0.2">
      <c r="A72" s="1"/>
      <c r="B72" s="96"/>
      <c r="C72" s="97"/>
      <c r="D72" s="97"/>
      <c r="E72" s="92"/>
      <c r="F72" s="92"/>
      <c r="G72" s="92" t="s">
        <v>10</v>
      </c>
      <c r="H72" s="92" t="s">
        <v>11</v>
      </c>
      <c r="I72" s="90" t="s">
        <v>12</v>
      </c>
      <c r="J72" s="90"/>
      <c r="K72" s="98"/>
    </row>
    <row r="73" spans="1:11" ht="25.5" x14ac:dyDescent="0.2">
      <c r="A73" s="1"/>
      <c r="B73" s="96"/>
      <c r="C73" s="97"/>
      <c r="D73" s="97"/>
      <c r="E73" s="93"/>
      <c r="F73" s="93"/>
      <c r="G73" s="93"/>
      <c r="H73" s="93"/>
      <c r="I73" s="37" t="s">
        <v>13</v>
      </c>
      <c r="J73" s="37" t="s">
        <v>14</v>
      </c>
      <c r="K73" s="99"/>
    </row>
    <row r="74" spans="1:11" x14ac:dyDescent="0.2">
      <c r="A74" s="1"/>
      <c r="B74" s="84" t="s">
        <v>15</v>
      </c>
      <c r="C74" s="84"/>
      <c r="D74" s="84"/>
      <c r="E74" s="84"/>
      <c r="F74" s="84"/>
      <c r="G74" s="84"/>
      <c r="H74" s="84"/>
      <c r="I74" s="84"/>
      <c r="J74" s="84"/>
      <c r="K74" s="84"/>
    </row>
    <row r="75" spans="1:11" x14ac:dyDescent="0.2">
      <c r="A75" s="9"/>
      <c r="B75" s="59">
        <v>1</v>
      </c>
      <c r="C75" s="12" t="s">
        <v>53</v>
      </c>
      <c r="D75" s="13" t="s">
        <v>31</v>
      </c>
      <c r="E75" s="16">
        <v>2</v>
      </c>
      <c r="F75" s="13">
        <f t="shared" ref="F75:F81" si="13">SUM(G75:J75)</f>
        <v>30</v>
      </c>
      <c r="G75" s="13">
        <v>0</v>
      </c>
      <c r="H75" s="13">
        <v>0</v>
      </c>
      <c r="I75" s="13">
        <v>30</v>
      </c>
      <c r="J75" s="13">
        <v>0</v>
      </c>
      <c r="K75" s="16" t="s">
        <v>116</v>
      </c>
    </row>
    <row r="76" spans="1:11" x14ac:dyDescent="0.2">
      <c r="A76" s="9"/>
      <c r="B76" s="59">
        <v>2</v>
      </c>
      <c r="C76" s="12" t="s">
        <v>124</v>
      </c>
      <c r="D76" s="13" t="s">
        <v>19</v>
      </c>
      <c r="E76" s="16">
        <v>5</v>
      </c>
      <c r="F76" s="13">
        <f t="shared" si="13"/>
        <v>60</v>
      </c>
      <c r="G76" s="13">
        <v>30</v>
      </c>
      <c r="H76" s="13">
        <v>0</v>
      </c>
      <c r="I76" s="13">
        <v>0</v>
      </c>
      <c r="J76" s="13">
        <v>30</v>
      </c>
      <c r="K76" s="16" t="s">
        <v>50</v>
      </c>
    </row>
    <row r="77" spans="1:11" x14ac:dyDescent="0.2">
      <c r="A77" s="9"/>
      <c r="B77" s="59">
        <v>3</v>
      </c>
      <c r="C77" s="12" t="s">
        <v>117</v>
      </c>
      <c r="D77" s="13" t="s">
        <v>19</v>
      </c>
      <c r="E77" s="16">
        <v>3</v>
      </c>
      <c r="F77" s="13">
        <f t="shared" si="13"/>
        <v>45</v>
      </c>
      <c r="G77" s="13">
        <v>15</v>
      </c>
      <c r="H77" s="13">
        <v>0</v>
      </c>
      <c r="I77" s="13">
        <v>30</v>
      </c>
      <c r="J77" s="13">
        <v>0</v>
      </c>
      <c r="K77" s="16" t="s">
        <v>50</v>
      </c>
    </row>
    <row r="78" spans="1:11" x14ac:dyDescent="0.2">
      <c r="A78" s="9"/>
      <c r="B78" s="59">
        <v>4</v>
      </c>
      <c r="C78" s="12" t="s">
        <v>87</v>
      </c>
      <c r="D78" s="13" t="s">
        <v>19</v>
      </c>
      <c r="E78" s="16">
        <v>3</v>
      </c>
      <c r="F78" s="13">
        <f t="shared" si="13"/>
        <v>47</v>
      </c>
      <c r="G78" s="13">
        <v>15</v>
      </c>
      <c r="H78" s="13">
        <v>0</v>
      </c>
      <c r="I78" s="13">
        <v>12</v>
      </c>
      <c r="J78" s="13">
        <v>20</v>
      </c>
      <c r="K78" s="16" t="s">
        <v>46</v>
      </c>
    </row>
    <row r="79" spans="1:11" x14ac:dyDescent="0.2">
      <c r="A79" s="9"/>
      <c r="B79" s="59">
        <v>5</v>
      </c>
      <c r="C79" s="14" t="s">
        <v>88</v>
      </c>
      <c r="D79" s="13" t="s">
        <v>19</v>
      </c>
      <c r="E79" s="16">
        <v>3</v>
      </c>
      <c r="F79" s="13">
        <f t="shared" si="13"/>
        <v>44</v>
      </c>
      <c r="G79" s="13">
        <v>20</v>
      </c>
      <c r="H79" s="13">
        <v>0</v>
      </c>
      <c r="I79" s="13">
        <v>9</v>
      </c>
      <c r="J79" s="13">
        <v>15</v>
      </c>
      <c r="K79" s="16" t="s">
        <v>46</v>
      </c>
    </row>
    <row r="80" spans="1:11" x14ac:dyDescent="0.2">
      <c r="A80" s="9"/>
      <c r="B80" s="59">
        <v>6</v>
      </c>
      <c r="C80" s="14" t="s">
        <v>89</v>
      </c>
      <c r="D80" s="13" t="s">
        <v>19</v>
      </c>
      <c r="E80" s="16">
        <v>7</v>
      </c>
      <c r="F80" s="13">
        <f t="shared" si="13"/>
        <v>80</v>
      </c>
      <c r="G80" s="13">
        <v>30</v>
      </c>
      <c r="H80" s="13">
        <v>0</v>
      </c>
      <c r="I80" s="13">
        <v>25</v>
      </c>
      <c r="J80" s="13">
        <v>25</v>
      </c>
      <c r="K80" s="16" t="s">
        <v>50</v>
      </c>
    </row>
    <row r="81" spans="1:11" ht="27.75" customHeight="1" x14ac:dyDescent="0.2">
      <c r="A81" s="9"/>
      <c r="B81" s="59">
        <v>7</v>
      </c>
      <c r="C81" s="20" t="s">
        <v>90</v>
      </c>
      <c r="D81" s="13" t="s">
        <v>19</v>
      </c>
      <c r="E81" s="16">
        <v>7</v>
      </c>
      <c r="F81" s="13">
        <f t="shared" si="13"/>
        <v>90</v>
      </c>
      <c r="G81" s="13">
        <v>30</v>
      </c>
      <c r="H81" s="13">
        <v>0</v>
      </c>
      <c r="I81" s="13">
        <v>30</v>
      </c>
      <c r="J81" s="13">
        <v>30</v>
      </c>
      <c r="K81" s="16" t="s">
        <v>50</v>
      </c>
    </row>
    <row r="82" spans="1:11" x14ac:dyDescent="0.2">
      <c r="A82" s="5"/>
      <c r="B82" s="53" t="s">
        <v>16</v>
      </c>
      <c r="C82" s="51" t="s">
        <v>17</v>
      </c>
      <c r="D82" s="51"/>
      <c r="E82" s="52">
        <f t="shared" ref="E82:J82" si="14">SUM(E75:E81)</f>
        <v>30</v>
      </c>
      <c r="F82" s="52">
        <f t="shared" si="14"/>
        <v>396</v>
      </c>
      <c r="G82" s="52">
        <f t="shared" si="14"/>
        <v>140</v>
      </c>
      <c r="H82" s="52">
        <f t="shared" si="14"/>
        <v>0</v>
      </c>
      <c r="I82" s="52">
        <f t="shared" si="14"/>
        <v>136</v>
      </c>
      <c r="J82" s="52">
        <f t="shared" si="14"/>
        <v>120</v>
      </c>
      <c r="K82" s="54" t="s">
        <v>115</v>
      </c>
    </row>
    <row r="83" spans="1:11" x14ac:dyDescent="0.2">
      <c r="A83" s="1"/>
      <c r="B83" s="100" t="s">
        <v>18</v>
      </c>
      <c r="C83" s="100"/>
      <c r="D83" s="100"/>
      <c r="E83" s="100"/>
      <c r="F83" s="100"/>
      <c r="G83" s="100"/>
      <c r="H83" s="100"/>
      <c r="I83" s="100"/>
      <c r="J83" s="100"/>
      <c r="K83" s="100"/>
    </row>
    <row r="84" spans="1:11" x14ac:dyDescent="0.2">
      <c r="A84" s="9"/>
      <c r="B84" s="73"/>
      <c r="C84" s="7"/>
      <c r="D84" s="70"/>
      <c r="E84" s="75">
        <v>0</v>
      </c>
      <c r="F84" s="70">
        <v>0</v>
      </c>
      <c r="G84" s="70">
        <v>0</v>
      </c>
      <c r="H84" s="70">
        <v>0</v>
      </c>
      <c r="I84" s="70">
        <v>0</v>
      </c>
      <c r="J84" s="70">
        <v>0</v>
      </c>
      <c r="K84" s="74" t="s">
        <v>115</v>
      </c>
    </row>
    <row r="85" spans="1:11" ht="15" x14ac:dyDescent="0.2">
      <c r="A85" s="5"/>
      <c r="B85" s="60" t="s">
        <v>19</v>
      </c>
      <c r="C85" s="53" t="s">
        <v>118</v>
      </c>
      <c r="D85" s="51"/>
      <c r="E85" s="52">
        <f>E84</f>
        <v>0</v>
      </c>
      <c r="F85" s="52">
        <f t="shared" ref="F85:J85" si="15">F84</f>
        <v>0</v>
      </c>
      <c r="G85" s="52">
        <f t="shared" si="15"/>
        <v>0</v>
      </c>
      <c r="H85" s="52">
        <f t="shared" si="15"/>
        <v>0</v>
      </c>
      <c r="I85" s="52">
        <f t="shared" si="15"/>
        <v>0</v>
      </c>
      <c r="J85" s="52">
        <f t="shared" si="15"/>
        <v>0</v>
      </c>
      <c r="K85" s="54" t="s">
        <v>115</v>
      </c>
    </row>
    <row r="86" spans="1:11" x14ac:dyDescent="0.2">
      <c r="A86" s="5"/>
      <c r="B86" s="61" t="s">
        <v>20</v>
      </c>
      <c r="C86" s="56" t="s">
        <v>21</v>
      </c>
      <c r="D86" s="66"/>
      <c r="E86" s="57">
        <f t="shared" ref="E86:J86" si="16">+E82+E85</f>
        <v>30</v>
      </c>
      <c r="F86" s="57">
        <f t="shared" si="16"/>
        <v>396</v>
      </c>
      <c r="G86" s="57">
        <f t="shared" si="16"/>
        <v>140</v>
      </c>
      <c r="H86" s="57">
        <f t="shared" si="16"/>
        <v>0</v>
      </c>
      <c r="I86" s="57">
        <f t="shared" si="16"/>
        <v>136</v>
      </c>
      <c r="J86" s="57">
        <f t="shared" si="16"/>
        <v>120</v>
      </c>
      <c r="K86" s="62" t="s">
        <v>115</v>
      </c>
    </row>
    <row r="87" spans="1:11" x14ac:dyDescent="0.2">
      <c r="A87" s="1"/>
      <c r="B87" s="1"/>
      <c r="C87" s="1"/>
      <c r="D87" s="2"/>
      <c r="E87" s="1"/>
      <c r="F87" s="1"/>
      <c r="G87" s="1"/>
      <c r="H87" s="1"/>
      <c r="I87" s="1"/>
      <c r="J87" s="1"/>
      <c r="K87" s="1"/>
    </row>
    <row r="88" spans="1:11" x14ac:dyDescent="0.2">
      <c r="A88" s="1"/>
      <c r="B88" s="1"/>
      <c r="C88" s="1"/>
      <c r="D88" s="2"/>
      <c r="E88" s="1"/>
      <c r="F88" s="1"/>
      <c r="G88" s="1"/>
      <c r="H88" s="1"/>
      <c r="I88" s="1"/>
      <c r="J88" s="1"/>
      <c r="K88" s="1"/>
    </row>
    <row r="89" spans="1:11" x14ac:dyDescent="0.2">
      <c r="A89" s="1"/>
      <c r="B89" s="1"/>
      <c r="C89" s="1"/>
      <c r="D89" s="1"/>
      <c r="E89" s="1"/>
      <c r="F89" s="1"/>
      <c r="G89" s="1"/>
      <c r="H89" s="1"/>
      <c r="I89" s="11" t="s">
        <v>26</v>
      </c>
      <c r="J89" s="1"/>
      <c r="K89" s="11" t="s">
        <v>27</v>
      </c>
    </row>
    <row r="90" spans="1:11" x14ac:dyDescent="0.2">
      <c r="A90" s="1"/>
      <c r="B90" s="89" t="s">
        <v>3</v>
      </c>
      <c r="C90" s="91" t="s">
        <v>4</v>
      </c>
      <c r="D90" s="91" t="s">
        <v>5</v>
      </c>
      <c r="E90" s="92" t="s">
        <v>6</v>
      </c>
      <c r="F90" s="92" t="s">
        <v>7</v>
      </c>
      <c r="G90" s="90" t="s">
        <v>8</v>
      </c>
      <c r="H90" s="90"/>
      <c r="I90" s="90"/>
      <c r="J90" s="90"/>
      <c r="K90" s="98" t="s">
        <v>9</v>
      </c>
    </row>
    <row r="91" spans="1:11" x14ac:dyDescent="0.2">
      <c r="A91" s="1"/>
      <c r="B91" s="96"/>
      <c r="C91" s="97"/>
      <c r="D91" s="97"/>
      <c r="E91" s="92"/>
      <c r="F91" s="92"/>
      <c r="G91" s="92" t="s">
        <v>10</v>
      </c>
      <c r="H91" s="92" t="s">
        <v>11</v>
      </c>
      <c r="I91" s="90" t="s">
        <v>12</v>
      </c>
      <c r="J91" s="90"/>
      <c r="K91" s="98"/>
    </row>
    <row r="92" spans="1:11" ht="25.5" x14ac:dyDescent="0.2">
      <c r="A92" s="1"/>
      <c r="B92" s="96"/>
      <c r="C92" s="97"/>
      <c r="D92" s="97"/>
      <c r="E92" s="93"/>
      <c r="F92" s="93"/>
      <c r="G92" s="93"/>
      <c r="H92" s="93"/>
      <c r="I92" s="37" t="s">
        <v>13</v>
      </c>
      <c r="J92" s="37" t="s">
        <v>14</v>
      </c>
      <c r="K92" s="99"/>
    </row>
    <row r="93" spans="1:11" x14ac:dyDescent="0.2">
      <c r="A93" s="1"/>
      <c r="B93" s="84" t="s">
        <v>15</v>
      </c>
      <c r="C93" s="84"/>
      <c r="D93" s="84"/>
      <c r="E93" s="84"/>
      <c r="F93" s="84"/>
      <c r="G93" s="84"/>
      <c r="H93" s="84"/>
      <c r="I93" s="84"/>
      <c r="J93" s="84"/>
      <c r="K93" s="84"/>
    </row>
    <row r="94" spans="1:11" x14ac:dyDescent="0.2">
      <c r="A94" s="9"/>
      <c r="B94" s="25">
        <v>1</v>
      </c>
      <c r="C94" s="12" t="s">
        <v>53</v>
      </c>
      <c r="D94" s="13" t="s">
        <v>31</v>
      </c>
      <c r="E94" s="16">
        <v>2</v>
      </c>
      <c r="F94" s="13">
        <f t="shared" ref="F94:F95" si="17">SUM(G94:J94)</f>
        <v>30</v>
      </c>
      <c r="G94" s="21">
        <v>0</v>
      </c>
      <c r="H94" s="13">
        <v>0</v>
      </c>
      <c r="I94" s="13">
        <v>30</v>
      </c>
      <c r="J94" s="13">
        <v>0</v>
      </c>
      <c r="K94" s="16" t="s">
        <v>50</v>
      </c>
    </row>
    <row r="95" spans="1:11" x14ac:dyDescent="0.2">
      <c r="A95" s="9"/>
      <c r="B95" s="25">
        <v>2</v>
      </c>
      <c r="C95" s="12" t="s">
        <v>60</v>
      </c>
      <c r="D95" s="13" t="s">
        <v>19</v>
      </c>
      <c r="E95" s="16">
        <v>3</v>
      </c>
      <c r="F95" s="13">
        <f t="shared" si="17"/>
        <v>45</v>
      </c>
      <c r="G95" s="21">
        <v>20</v>
      </c>
      <c r="H95" s="13">
        <v>0</v>
      </c>
      <c r="I95" s="13">
        <v>0</v>
      </c>
      <c r="J95" s="13">
        <v>25</v>
      </c>
      <c r="K95" s="16" t="s">
        <v>50</v>
      </c>
    </row>
    <row r="96" spans="1:11" x14ac:dyDescent="0.2">
      <c r="A96" s="5"/>
      <c r="B96" s="53" t="s">
        <v>16</v>
      </c>
      <c r="C96" s="51" t="s">
        <v>17</v>
      </c>
      <c r="D96" s="51"/>
      <c r="E96" s="52">
        <f t="shared" ref="E96:J96" si="18">SUM(E94:E95)</f>
        <v>5</v>
      </c>
      <c r="F96" s="52">
        <f t="shared" si="18"/>
        <v>75</v>
      </c>
      <c r="G96" s="52">
        <f t="shared" si="18"/>
        <v>20</v>
      </c>
      <c r="H96" s="52">
        <f t="shared" si="18"/>
        <v>0</v>
      </c>
      <c r="I96" s="52">
        <f t="shared" si="18"/>
        <v>30</v>
      </c>
      <c r="J96" s="52">
        <f t="shared" si="18"/>
        <v>25</v>
      </c>
      <c r="K96" s="54" t="s">
        <v>115</v>
      </c>
    </row>
    <row r="97" spans="1:11" x14ac:dyDescent="0.2">
      <c r="A97" s="1"/>
      <c r="B97" s="84" t="s">
        <v>18</v>
      </c>
      <c r="C97" s="84"/>
      <c r="D97" s="84"/>
      <c r="E97" s="84"/>
      <c r="F97" s="84"/>
      <c r="G97" s="84"/>
      <c r="H97" s="84"/>
      <c r="I97" s="84"/>
      <c r="J97" s="84"/>
      <c r="K97" s="84"/>
    </row>
    <row r="98" spans="1:11" ht="25.5" x14ac:dyDescent="0.2">
      <c r="A98" s="9"/>
      <c r="B98" s="59">
        <v>1</v>
      </c>
      <c r="C98" s="22" t="s">
        <v>121</v>
      </c>
      <c r="D98" s="13" t="s">
        <v>38</v>
      </c>
      <c r="E98" s="13">
        <f t="shared" ref="E98:J98" si="19">(E111+E117)/2</f>
        <v>25</v>
      </c>
      <c r="F98" s="13">
        <f t="shared" si="19"/>
        <v>255</v>
      </c>
      <c r="G98" s="23">
        <f t="shared" si="19"/>
        <v>117.5</v>
      </c>
      <c r="H98" s="23">
        <f t="shared" si="19"/>
        <v>0</v>
      </c>
      <c r="I98" s="23">
        <f t="shared" si="19"/>
        <v>25</v>
      </c>
      <c r="J98" s="23">
        <f t="shared" si="19"/>
        <v>112.5</v>
      </c>
      <c r="K98" s="16" t="s">
        <v>68</v>
      </c>
    </row>
    <row r="99" spans="1:11" ht="15" x14ac:dyDescent="0.2">
      <c r="A99" s="5"/>
      <c r="B99" s="60" t="s">
        <v>19</v>
      </c>
      <c r="C99" s="53" t="s">
        <v>118</v>
      </c>
      <c r="D99" s="51"/>
      <c r="E99" s="52">
        <f>E98</f>
        <v>25</v>
      </c>
      <c r="F99" s="52">
        <f t="shared" ref="F99:J99" si="20">F98</f>
        <v>255</v>
      </c>
      <c r="G99" s="72">
        <f t="shared" si="20"/>
        <v>117.5</v>
      </c>
      <c r="H99" s="72">
        <f t="shared" si="20"/>
        <v>0</v>
      </c>
      <c r="I99" s="72">
        <f t="shared" si="20"/>
        <v>25</v>
      </c>
      <c r="J99" s="72">
        <f t="shared" si="20"/>
        <v>112.5</v>
      </c>
      <c r="K99" s="54" t="s">
        <v>115</v>
      </c>
    </row>
    <row r="100" spans="1:11" x14ac:dyDescent="0.2">
      <c r="A100" s="5"/>
      <c r="B100" s="61" t="s">
        <v>20</v>
      </c>
      <c r="C100" s="56" t="s">
        <v>21</v>
      </c>
      <c r="D100" s="66"/>
      <c r="E100" s="57">
        <f t="shared" ref="E100:J100" si="21">+E96+E99</f>
        <v>30</v>
      </c>
      <c r="F100" s="57">
        <f t="shared" si="21"/>
        <v>330</v>
      </c>
      <c r="G100" s="67">
        <f t="shared" si="21"/>
        <v>137.5</v>
      </c>
      <c r="H100" s="67">
        <f t="shared" si="21"/>
        <v>0</v>
      </c>
      <c r="I100" s="67">
        <f t="shared" si="21"/>
        <v>55</v>
      </c>
      <c r="J100" s="67">
        <f t="shared" si="21"/>
        <v>137.5</v>
      </c>
      <c r="K100" s="62" t="s">
        <v>115</v>
      </c>
    </row>
    <row r="101" spans="1:11" x14ac:dyDescent="0.2">
      <c r="A101" s="1"/>
      <c r="B101" s="9"/>
      <c r="C101" s="9"/>
      <c r="D101" s="15"/>
      <c r="E101" s="9"/>
      <c r="F101" s="9"/>
      <c r="G101" s="9"/>
      <c r="H101" s="9"/>
      <c r="I101" s="9"/>
      <c r="J101" s="9"/>
      <c r="K101" s="9"/>
    </row>
    <row r="102" spans="1:11" x14ac:dyDescent="0.2">
      <c r="A102" s="1"/>
      <c r="B102" s="1"/>
      <c r="C102" s="1"/>
      <c r="D102" s="5"/>
      <c r="E102" s="5"/>
      <c r="F102" s="5"/>
      <c r="H102" s="1"/>
      <c r="I102" s="11"/>
      <c r="J102" s="1"/>
      <c r="K102" s="11"/>
    </row>
    <row r="103" spans="1:11" x14ac:dyDescent="0.2">
      <c r="A103" s="1"/>
      <c r="B103" s="89" t="s">
        <v>3</v>
      </c>
      <c r="C103" s="91" t="s">
        <v>4</v>
      </c>
      <c r="D103" s="91" t="s">
        <v>5</v>
      </c>
      <c r="E103" s="92" t="s">
        <v>6</v>
      </c>
      <c r="F103" s="92" t="s">
        <v>7</v>
      </c>
      <c r="G103" s="90" t="s">
        <v>8</v>
      </c>
      <c r="H103" s="90"/>
      <c r="I103" s="90"/>
      <c r="J103" s="90"/>
      <c r="K103" s="98" t="s">
        <v>9</v>
      </c>
    </row>
    <row r="104" spans="1:11" x14ac:dyDescent="0.2">
      <c r="A104" s="1"/>
      <c r="B104" s="96"/>
      <c r="C104" s="97"/>
      <c r="D104" s="97"/>
      <c r="E104" s="92"/>
      <c r="F104" s="92"/>
      <c r="G104" s="92" t="s">
        <v>10</v>
      </c>
      <c r="H104" s="92" t="s">
        <v>11</v>
      </c>
      <c r="I104" s="90" t="s">
        <v>12</v>
      </c>
      <c r="J104" s="90"/>
      <c r="K104" s="98"/>
    </row>
    <row r="105" spans="1:11" ht="25.5" x14ac:dyDescent="0.2">
      <c r="A105" s="1"/>
      <c r="B105" s="96"/>
      <c r="C105" s="97"/>
      <c r="D105" s="97"/>
      <c r="E105" s="93"/>
      <c r="F105" s="93"/>
      <c r="G105" s="93"/>
      <c r="H105" s="93"/>
      <c r="I105" s="37" t="s">
        <v>13</v>
      </c>
      <c r="J105" s="37" t="s">
        <v>14</v>
      </c>
      <c r="K105" s="99"/>
    </row>
    <row r="106" spans="1:11" x14ac:dyDescent="0.2">
      <c r="A106" s="1"/>
      <c r="B106" s="84" t="s">
        <v>122</v>
      </c>
      <c r="C106" s="84"/>
      <c r="D106" s="84"/>
      <c r="E106" s="84"/>
      <c r="F106" s="84"/>
      <c r="G106" s="84"/>
      <c r="H106" s="84"/>
      <c r="I106" s="84"/>
      <c r="J106" s="84"/>
      <c r="K106" s="84"/>
    </row>
    <row r="107" spans="1:11" x14ac:dyDescent="0.2">
      <c r="A107" s="1"/>
      <c r="B107" s="25">
        <v>1</v>
      </c>
      <c r="C107" s="26" t="s">
        <v>91</v>
      </c>
      <c r="D107" s="16" t="s">
        <v>38</v>
      </c>
      <c r="E107" s="13">
        <v>9</v>
      </c>
      <c r="F107" s="15">
        <f t="shared" ref="F107:F110" si="22">SUM(G107:J107)</f>
        <v>90</v>
      </c>
      <c r="G107" s="13">
        <v>45</v>
      </c>
      <c r="H107" s="15">
        <v>0</v>
      </c>
      <c r="I107" s="13">
        <v>15</v>
      </c>
      <c r="J107" s="15">
        <v>30</v>
      </c>
      <c r="K107" s="16" t="s">
        <v>50</v>
      </c>
    </row>
    <row r="108" spans="1:11" x14ac:dyDescent="0.2">
      <c r="A108" s="1"/>
      <c r="B108" s="25">
        <v>2</v>
      </c>
      <c r="C108" s="26" t="s">
        <v>92</v>
      </c>
      <c r="D108" s="16" t="s">
        <v>38</v>
      </c>
      <c r="E108" s="13">
        <v>7</v>
      </c>
      <c r="F108" s="15">
        <f t="shared" si="22"/>
        <v>60</v>
      </c>
      <c r="G108" s="13">
        <v>30</v>
      </c>
      <c r="H108" s="15">
        <v>0</v>
      </c>
      <c r="I108" s="13">
        <v>10</v>
      </c>
      <c r="J108" s="15">
        <v>20</v>
      </c>
      <c r="K108" s="16" t="s">
        <v>46</v>
      </c>
    </row>
    <row r="109" spans="1:11" x14ac:dyDescent="0.2">
      <c r="A109" s="9"/>
      <c r="B109" s="25">
        <v>3</v>
      </c>
      <c r="C109" s="26" t="s">
        <v>93</v>
      </c>
      <c r="D109" s="16" t="s">
        <v>38</v>
      </c>
      <c r="E109" s="13">
        <v>4</v>
      </c>
      <c r="F109" s="15">
        <f t="shared" si="22"/>
        <v>45</v>
      </c>
      <c r="G109" s="13">
        <v>20</v>
      </c>
      <c r="H109" s="15">
        <v>0</v>
      </c>
      <c r="I109" s="13">
        <v>0</v>
      </c>
      <c r="J109" s="15">
        <v>25</v>
      </c>
      <c r="K109" s="16" t="s">
        <v>46</v>
      </c>
    </row>
    <row r="110" spans="1:11" x14ac:dyDescent="0.2">
      <c r="A110" s="5"/>
      <c r="B110" s="25">
        <v>4</v>
      </c>
      <c r="C110" s="27" t="s">
        <v>101</v>
      </c>
      <c r="D110" s="16" t="s">
        <v>38</v>
      </c>
      <c r="E110" s="13">
        <v>5</v>
      </c>
      <c r="F110" s="15">
        <f t="shared" si="22"/>
        <v>60</v>
      </c>
      <c r="G110" s="13">
        <v>30</v>
      </c>
      <c r="H110" s="15">
        <v>0</v>
      </c>
      <c r="I110" s="13">
        <v>0</v>
      </c>
      <c r="J110" s="15">
        <v>30</v>
      </c>
      <c r="K110" s="16" t="s">
        <v>50</v>
      </c>
    </row>
    <row r="111" spans="1:11" x14ac:dyDescent="0.2">
      <c r="A111" s="1"/>
      <c r="B111" s="53" t="s">
        <v>19</v>
      </c>
      <c r="C111" s="51" t="s">
        <v>61</v>
      </c>
      <c r="D111" s="51"/>
      <c r="E111" s="52">
        <f>SUM(E107:E110)</f>
        <v>25</v>
      </c>
      <c r="F111" s="52">
        <f>SUM(F107:F110)</f>
        <v>255</v>
      </c>
      <c r="G111" s="52">
        <f>SUM(G107:G110)</f>
        <v>125</v>
      </c>
      <c r="H111" s="52">
        <f t="shared" ref="H111:J111" si="23">SUM(H107:H110)</f>
        <v>0</v>
      </c>
      <c r="I111" s="52">
        <f t="shared" si="23"/>
        <v>25</v>
      </c>
      <c r="J111" s="52">
        <f t="shared" si="23"/>
        <v>105</v>
      </c>
      <c r="K111" s="54" t="s">
        <v>115</v>
      </c>
    </row>
    <row r="112" spans="1:11" x14ac:dyDescent="0.2">
      <c r="A112" s="1"/>
      <c r="B112" s="84" t="s">
        <v>123</v>
      </c>
      <c r="C112" s="84"/>
      <c r="D112" s="84"/>
      <c r="E112" s="84"/>
      <c r="F112" s="84"/>
      <c r="G112" s="84"/>
      <c r="H112" s="84"/>
      <c r="I112" s="84"/>
      <c r="J112" s="84"/>
      <c r="K112" s="84"/>
    </row>
    <row r="113" spans="1:11" x14ac:dyDescent="0.2">
      <c r="A113" s="1"/>
      <c r="B113" s="25">
        <v>1</v>
      </c>
      <c r="C113" s="28" t="s">
        <v>94</v>
      </c>
      <c r="D113" s="29" t="s">
        <v>38</v>
      </c>
      <c r="E113" s="30">
        <v>7</v>
      </c>
      <c r="F113" s="31">
        <f t="shared" ref="F113:F116" si="24">SUM(G113:J113)</f>
        <v>75</v>
      </c>
      <c r="G113" s="30">
        <v>30</v>
      </c>
      <c r="H113" s="31">
        <v>0</v>
      </c>
      <c r="I113" s="30">
        <v>15</v>
      </c>
      <c r="J113" s="31">
        <v>30</v>
      </c>
      <c r="K113" s="29" t="s">
        <v>50</v>
      </c>
    </row>
    <row r="114" spans="1:11" x14ac:dyDescent="0.2">
      <c r="A114" s="1"/>
      <c r="B114" s="25">
        <v>2</v>
      </c>
      <c r="C114" s="32" t="s">
        <v>96</v>
      </c>
      <c r="D114" s="29" t="s">
        <v>38</v>
      </c>
      <c r="E114" s="30">
        <v>8</v>
      </c>
      <c r="F114" s="31">
        <f t="shared" si="24"/>
        <v>75</v>
      </c>
      <c r="G114" s="30">
        <v>30</v>
      </c>
      <c r="H114" s="31">
        <v>0</v>
      </c>
      <c r="I114" s="30">
        <v>0</v>
      </c>
      <c r="J114" s="31">
        <v>45</v>
      </c>
      <c r="K114" s="29" t="s">
        <v>50</v>
      </c>
    </row>
    <row r="115" spans="1:11" x14ac:dyDescent="0.2">
      <c r="A115" s="1"/>
      <c r="B115" s="25">
        <v>3</v>
      </c>
      <c r="C115" s="32" t="s">
        <v>97</v>
      </c>
      <c r="D115" s="29" t="s">
        <v>38</v>
      </c>
      <c r="E115" s="30">
        <v>4</v>
      </c>
      <c r="F115" s="31">
        <f t="shared" si="24"/>
        <v>45</v>
      </c>
      <c r="G115" s="30">
        <v>20</v>
      </c>
      <c r="H115" s="31">
        <v>0</v>
      </c>
      <c r="I115" s="30">
        <v>0</v>
      </c>
      <c r="J115" s="31">
        <v>25</v>
      </c>
      <c r="K115" s="29" t="s">
        <v>46</v>
      </c>
    </row>
    <row r="116" spans="1:11" x14ac:dyDescent="0.2">
      <c r="A116" s="1"/>
      <c r="B116" s="25">
        <v>4</v>
      </c>
      <c r="C116" s="28" t="s">
        <v>98</v>
      </c>
      <c r="D116" s="29" t="s">
        <v>38</v>
      </c>
      <c r="E116" s="30">
        <v>6</v>
      </c>
      <c r="F116" s="31">
        <f t="shared" si="24"/>
        <v>60</v>
      </c>
      <c r="G116" s="30">
        <v>30</v>
      </c>
      <c r="H116" s="31">
        <v>0</v>
      </c>
      <c r="I116" s="30">
        <v>10</v>
      </c>
      <c r="J116" s="31">
        <v>20</v>
      </c>
      <c r="K116" s="29" t="s">
        <v>46</v>
      </c>
    </row>
    <row r="117" spans="1:11" x14ac:dyDescent="0.2">
      <c r="A117" s="9"/>
      <c r="B117" s="53" t="s">
        <v>19</v>
      </c>
      <c r="C117" s="51" t="s">
        <v>61</v>
      </c>
      <c r="D117" s="51"/>
      <c r="E117" s="52">
        <f t="shared" ref="E117:J117" si="25">SUM(E113:E116)</f>
        <v>25</v>
      </c>
      <c r="F117" s="52">
        <f>SUM(F113:F116)</f>
        <v>255</v>
      </c>
      <c r="G117" s="52">
        <f t="shared" si="25"/>
        <v>110</v>
      </c>
      <c r="H117" s="52">
        <f t="shared" si="25"/>
        <v>0</v>
      </c>
      <c r="I117" s="52">
        <f t="shared" si="25"/>
        <v>25</v>
      </c>
      <c r="J117" s="52">
        <f t="shared" si="25"/>
        <v>120</v>
      </c>
      <c r="K117" s="54" t="s">
        <v>115</v>
      </c>
    </row>
    <row r="118" spans="1:11" x14ac:dyDescent="0.2">
      <c r="A118" s="5"/>
    </row>
    <row r="119" spans="1:11" x14ac:dyDescent="0.2">
      <c r="A119" s="1"/>
    </row>
    <row r="120" spans="1:11" x14ac:dyDescent="0.2">
      <c r="A120" s="1"/>
      <c r="B120" s="1"/>
      <c r="C120" s="1"/>
      <c r="D120" s="1"/>
      <c r="E120" s="1"/>
      <c r="F120" s="1"/>
      <c r="G120" s="1"/>
      <c r="H120" s="1"/>
      <c r="I120" s="11" t="s">
        <v>26</v>
      </c>
      <c r="J120" s="1"/>
      <c r="K120" s="11" t="s">
        <v>28</v>
      </c>
    </row>
    <row r="121" spans="1:11" x14ac:dyDescent="0.2">
      <c r="A121" s="1"/>
      <c r="B121" s="89" t="s">
        <v>3</v>
      </c>
      <c r="C121" s="91" t="s">
        <v>4</v>
      </c>
      <c r="D121" s="91" t="s">
        <v>5</v>
      </c>
      <c r="E121" s="92" t="s">
        <v>6</v>
      </c>
      <c r="F121" s="92" t="s">
        <v>7</v>
      </c>
      <c r="G121" s="90" t="s">
        <v>8</v>
      </c>
      <c r="H121" s="90"/>
      <c r="I121" s="90"/>
      <c r="J121" s="90"/>
      <c r="K121" s="98" t="s">
        <v>9</v>
      </c>
    </row>
    <row r="122" spans="1:11" x14ac:dyDescent="0.2">
      <c r="A122" s="9"/>
      <c r="B122" s="96"/>
      <c r="C122" s="97"/>
      <c r="D122" s="97"/>
      <c r="E122" s="92"/>
      <c r="F122" s="92"/>
      <c r="G122" s="92" t="s">
        <v>10</v>
      </c>
      <c r="H122" s="92" t="s">
        <v>11</v>
      </c>
      <c r="I122" s="90" t="s">
        <v>12</v>
      </c>
      <c r="J122" s="90"/>
      <c r="K122" s="98"/>
    </row>
    <row r="123" spans="1:11" ht="25.5" x14ac:dyDescent="0.2">
      <c r="A123" s="5"/>
      <c r="B123" s="96"/>
      <c r="C123" s="97"/>
      <c r="D123" s="97"/>
      <c r="E123" s="93"/>
      <c r="F123" s="93"/>
      <c r="G123" s="93"/>
      <c r="H123" s="93"/>
      <c r="I123" s="37" t="s">
        <v>13</v>
      </c>
      <c r="J123" s="37" t="s">
        <v>14</v>
      </c>
      <c r="K123" s="99"/>
    </row>
    <row r="124" spans="1:11" x14ac:dyDescent="0.2">
      <c r="A124" s="5"/>
      <c r="B124" s="84" t="s">
        <v>15</v>
      </c>
      <c r="C124" s="84"/>
      <c r="D124" s="84"/>
      <c r="E124" s="84"/>
      <c r="F124" s="84"/>
      <c r="G124" s="84"/>
      <c r="H124" s="84"/>
      <c r="I124" s="84"/>
      <c r="J124" s="84"/>
      <c r="K124" s="84"/>
    </row>
    <row r="125" spans="1:11" x14ac:dyDescent="0.2">
      <c r="A125" s="1"/>
      <c r="B125" s="25">
        <v>1</v>
      </c>
      <c r="C125" s="68" t="s">
        <v>99</v>
      </c>
      <c r="D125" s="36" t="s">
        <v>19</v>
      </c>
      <c r="E125" s="25">
        <v>6</v>
      </c>
      <c r="F125" s="13">
        <f t="shared" ref="F125:F127" si="26">SUM(G125:J125)</f>
        <v>75</v>
      </c>
      <c r="G125" s="25">
        <v>30</v>
      </c>
      <c r="H125" s="36">
        <v>0</v>
      </c>
      <c r="I125" s="25">
        <v>15</v>
      </c>
      <c r="J125" s="36">
        <v>30</v>
      </c>
      <c r="K125" s="25" t="s">
        <v>50</v>
      </c>
    </row>
    <row r="126" spans="1:11" x14ac:dyDescent="0.2">
      <c r="A126" s="1"/>
      <c r="B126" s="25">
        <v>2</v>
      </c>
      <c r="C126" s="24" t="s">
        <v>100</v>
      </c>
      <c r="D126" s="36" t="s">
        <v>19</v>
      </c>
      <c r="E126" s="25">
        <v>5</v>
      </c>
      <c r="F126" s="13">
        <f t="shared" si="26"/>
        <v>60</v>
      </c>
      <c r="G126" s="25">
        <v>30</v>
      </c>
      <c r="H126" s="36">
        <v>0</v>
      </c>
      <c r="I126" s="25">
        <v>15</v>
      </c>
      <c r="J126" s="36">
        <v>15</v>
      </c>
      <c r="K126" s="25" t="s">
        <v>46</v>
      </c>
    </row>
    <row r="127" spans="1:11" x14ac:dyDescent="0.2">
      <c r="A127" s="1"/>
      <c r="B127" s="25">
        <v>3</v>
      </c>
      <c r="C127" s="26" t="s">
        <v>62</v>
      </c>
      <c r="D127" s="13" t="s">
        <v>19</v>
      </c>
      <c r="E127" s="15">
        <v>1</v>
      </c>
      <c r="F127" s="13">
        <f t="shared" si="26"/>
        <v>15</v>
      </c>
      <c r="G127" s="15">
        <v>0</v>
      </c>
      <c r="H127" s="13">
        <v>15</v>
      </c>
      <c r="I127" s="15">
        <v>0</v>
      </c>
      <c r="J127" s="13">
        <v>0</v>
      </c>
      <c r="K127" s="15" t="s">
        <v>46</v>
      </c>
    </row>
    <row r="128" spans="1:11" x14ac:dyDescent="0.2">
      <c r="A128" s="1"/>
      <c r="B128" s="53" t="s">
        <v>16</v>
      </c>
      <c r="C128" s="51" t="s">
        <v>17</v>
      </c>
      <c r="D128" s="51"/>
      <c r="E128" s="52">
        <f>SUM(E125:E127)</f>
        <v>12</v>
      </c>
      <c r="F128" s="52">
        <f t="shared" ref="F128:J128" si="27">SUM(F125:F127)</f>
        <v>150</v>
      </c>
      <c r="G128" s="52">
        <f t="shared" si="27"/>
        <v>60</v>
      </c>
      <c r="H128" s="52">
        <f t="shared" si="27"/>
        <v>15</v>
      </c>
      <c r="I128" s="52">
        <f t="shared" si="27"/>
        <v>30</v>
      </c>
      <c r="J128" s="52">
        <f t="shared" si="27"/>
        <v>45</v>
      </c>
      <c r="K128" s="54" t="s">
        <v>115</v>
      </c>
    </row>
    <row r="129" spans="1:11" x14ac:dyDescent="0.2">
      <c r="A129" s="1"/>
      <c r="B129" s="100" t="s">
        <v>18</v>
      </c>
      <c r="C129" s="100"/>
      <c r="D129" s="100"/>
      <c r="E129" s="100"/>
      <c r="F129" s="100"/>
      <c r="G129" s="100"/>
      <c r="H129" s="100"/>
      <c r="I129" s="100"/>
      <c r="J129" s="100"/>
      <c r="K129" s="100"/>
    </row>
    <row r="130" spans="1:11" ht="25.5" x14ac:dyDescent="0.2">
      <c r="A130" s="1"/>
      <c r="B130" s="73">
        <v>1</v>
      </c>
      <c r="C130" s="69" t="s">
        <v>121</v>
      </c>
      <c r="D130" s="70" t="s">
        <v>38</v>
      </c>
      <c r="E130" s="71">
        <f t="shared" ref="E130:J130" si="28">(E143+E149)/2</f>
        <v>18</v>
      </c>
      <c r="F130" s="71">
        <f t="shared" si="28"/>
        <v>165</v>
      </c>
      <c r="G130" s="71">
        <f t="shared" si="28"/>
        <v>77.5</v>
      </c>
      <c r="H130" s="71">
        <f t="shared" si="28"/>
        <v>0</v>
      </c>
      <c r="I130" s="71">
        <f t="shared" si="28"/>
        <v>37.5</v>
      </c>
      <c r="J130" s="71">
        <f t="shared" si="28"/>
        <v>50</v>
      </c>
      <c r="K130" s="74" t="s">
        <v>68</v>
      </c>
    </row>
    <row r="131" spans="1:11" ht="15" x14ac:dyDescent="0.2">
      <c r="A131" s="1"/>
      <c r="B131" s="60" t="s">
        <v>19</v>
      </c>
      <c r="C131" s="53" t="s">
        <v>118</v>
      </c>
      <c r="D131" s="51"/>
      <c r="E131" s="52">
        <f t="shared" ref="E131:J131" si="29">SUM(E130:E130)</f>
        <v>18</v>
      </c>
      <c r="F131" s="52">
        <f>SUM(F130:F130)</f>
        <v>165</v>
      </c>
      <c r="G131" s="72">
        <f t="shared" si="29"/>
        <v>77.5</v>
      </c>
      <c r="H131" s="72">
        <f t="shared" si="29"/>
        <v>0</v>
      </c>
      <c r="I131" s="72">
        <f t="shared" si="29"/>
        <v>37.5</v>
      </c>
      <c r="J131" s="72">
        <f t="shared" si="29"/>
        <v>50</v>
      </c>
      <c r="K131" s="54" t="s">
        <v>115</v>
      </c>
    </row>
    <row r="132" spans="1:11" x14ac:dyDescent="0.2">
      <c r="A132" s="1"/>
      <c r="B132" s="61" t="s">
        <v>20</v>
      </c>
      <c r="C132" s="56" t="s">
        <v>21</v>
      </c>
      <c r="D132" s="66"/>
      <c r="E132" s="57">
        <f t="shared" ref="E132:J132" si="30">+E128+E131</f>
        <v>30</v>
      </c>
      <c r="F132" s="57">
        <f t="shared" si="30"/>
        <v>315</v>
      </c>
      <c r="G132" s="67">
        <f t="shared" si="30"/>
        <v>137.5</v>
      </c>
      <c r="H132" s="67">
        <f t="shared" si="30"/>
        <v>15</v>
      </c>
      <c r="I132" s="67">
        <f t="shared" si="30"/>
        <v>67.5</v>
      </c>
      <c r="J132" s="67">
        <f t="shared" si="30"/>
        <v>95</v>
      </c>
      <c r="K132" s="62" t="s">
        <v>115</v>
      </c>
    </row>
    <row r="133" spans="1:11" x14ac:dyDescent="0.2">
      <c r="A133" s="1"/>
    </row>
    <row r="134" spans="1:11" x14ac:dyDescent="0.2">
      <c r="A134" s="1"/>
      <c r="B134" s="1"/>
      <c r="C134" s="1"/>
      <c r="D134" s="5"/>
      <c r="E134" s="5"/>
      <c r="F134" s="5"/>
      <c r="H134" s="1"/>
      <c r="I134" s="11"/>
      <c r="J134" s="1"/>
      <c r="K134" s="11"/>
    </row>
    <row r="135" spans="1:11" ht="15.75" customHeight="1" x14ac:dyDescent="0.2">
      <c r="A135" s="1"/>
      <c r="B135" s="89" t="s">
        <v>3</v>
      </c>
      <c r="C135" s="91" t="s">
        <v>4</v>
      </c>
      <c r="D135" s="91" t="s">
        <v>5</v>
      </c>
      <c r="E135" s="92" t="s">
        <v>6</v>
      </c>
      <c r="F135" s="92" t="s">
        <v>7</v>
      </c>
      <c r="G135" s="90" t="s">
        <v>8</v>
      </c>
      <c r="H135" s="90"/>
      <c r="I135" s="90"/>
      <c r="J135" s="90"/>
      <c r="K135" s="98" t="s">
        <v>9</v>
      </c>
    </row>
    <row r="136" spans="1:11" x14ac:dyDescent="0.2">
      <c r="A136" s="1"/>
      <c r="B136" s="96"/>
      <c r="C136" s="97"/>
      <c r="D136" s="97"/>
      <c r="E136" s="92"/>
      <c r="F136" s="92"/>
      <c r="G136" s="92" t="s">
        <v>10</v>
      </c>
      <c r="H136" s="92" t="s">
        <v>11</v>
      </c>
      <c r="I136" s="90" t="s">
        <v>12</v>
      </c>
      <c r="J136" s="90"/>
      <c r="K136" s="98"/>
    </row>
    <row r="137" spans="1:11" ht="25.5" x14ac:dyDescent="0.2">
      <c r="A137" s="1"/>
      <c r="B137" s="96"/>
      <c r="C137" s="97"/>
      <c r="D137" s="97"/>
      <c r="E137" s="93"/>
      <c r="F137" s="93"/>
      <c r="G137" s="93"/>
      <c r="H137" s="93"/>
      <c r="I137" s="37" t="s">
        <v>13</v>
      </c>
      <c r="J137" s="37" t="s">
        <v>14</v>
      </c>
      <c r="K137" s="99"/>
    </row>
    <row r="138" spans="1:11" x14ac:dyDescent="0.2">
      <c r="A138" s="1"/>
      <c r="B138" s="84" t="s">
        <v>122</v>
      </c>
      <c r="C138" s="84"/>
      <c r="D138" s="84"/>
      <c r="E138" s="84"/>
      <c r="F138" s="84"/>
      <c r="G138" s="84"/>
      <c r="H138" s="84"/>
      <c r="I138" s="84"/>
      <c r="J138" s="84"/>
      <c r="K138" s="84"/>
    </row>
    <row r="139" spans="1:11" x14ac:dyDescent="0.2">
      <c r="A139" s="1"/>
      <c r="B139" s="25">
        <v>1</v>
      </c>
      <c r="C139" s="26" t="s">
        <v>114</v>
      </c>
      <c r="D139" s="16" t="s">
        <v>38</v>
      </c>
      <c r="E139" s="13">
        <v>5</v>
      </c>
      <c r="F139" s="15">
        <f t="shared" ref="F139:F141" si="31">SUM(G139:J139)</f>
        <v>60</v>
      </c>
      <c r="G139" s="13">
        <v>30</v>
      </c>
      <c r="H139" s="15">
        <v>0</v>
      </c>
      <c r="I139" s="13">
        <v>10</v>
      </c>
      <c r="J139" s="15">
        <v>20</v>
      </c>
      <c r="K139" s="16" t="s">
        <v>50</v>
      </c>
    </row>
    <row r="140" spans="1:11" x14ac:dyDescent="0.2">
      <c r="A140" s="1"/>
      <c r="B140" s="25">
        <v>2</v>
      </c>
      <c r="C140" s="26" t="s">
        <v>102</v>
      </c>
      <c r="D140" s="16" t="s">
        <v>38</v>
      </c>
      <c r="E140" s="13">
        <v>5</v>
      </c>
      <c r="F140" s="15">
        <f t="shared" si="31"/>
        <v>60</v>
      </c>
      <c r="G140" s="13">
        <v>30</v>
      </c>
      <c r="H140" s="15">
        <v>0</v>
      </c>
      <c r="I140" s="13">
        <v>15</v>
      </c>
      <c r="J140" s="15">
        <v>15</v>
      </c>
      <c r="K140" s="16" t="s">
        <v>50</v>
      </c>
    </row>
    <row r="141" spans="1:11" x14ac:dyDescent="0.2">
      <c r="A141" s="1"/>
      <c r="B141" s="25">
        <v>3</v>
      </c>
      <c r="C141" s="26" t="s">
        <v>103</v>
      </c>
      <c r="D141" s="16" t="s">
        <v>38</v>
      </c>
      <c r="E141" s="13">
        <v>3</v>
      </c>
      <c r="F141" s="15">
        <f t="shared" si="31"/>
        <v>45</v>
      </c>
      <c r="G141" s="13">
        <v>20</v>
      </c>
      <c r="H141" s="15">
        <v>0</v>
      </c>
      <c r="I141" s="13">
        <v>15</v>
      </c>
      <c r="J141" s="15">
        <v>10</v>
      </c>
      <c r="K141" s="16" t="s">
        <v>46</v>
      </c>
    </row>
    <row r="142" spans="1:11" x14ac:dyDescent="0.2">
      <c r="A142" s="1"/>
      <c r="B142" s="25">
        <v>4</v>
      </c>
      <c r="C142" s="27" t="s">
        <v>64</v>
      </c>
      <c r="D142" s="16" t="s">
        <v>36</v>
      </c>
      <c r="E142" s="13">
        <v>5</v>
      </c>
      <c r="F142" s="15">
        <f t="shared" ref="F142" si="32">SUM(G142:J142)</f>
        <v>0</v>
      </c>
      <c r="G142" s="13">
        <v>0</v>
      </c>
      <c r="H142" s="15">
        <v>0</v>
      </c>
      <c r="I142" s="13">
        <v>0</v>
      </c>
      <c r="J142" s="15">
        <v>0</v>
      </c>
      <c r="K142" s="16" t="s">
        <v>63</v>
      </c>
    </row>
    <row r="143" spans="1:11" x14ac:dyDescent="0.2">
      <c r="A143" s="1"/>
      <c r="B143" s="53" t="s">
        <v>19</v>
      </c>
      <c r="C143" s="51" t="s">
        <v>61</v>
      </c>
      <c r="D143" s="51"/>
      <c r="E143" s="52">
        <f t="shared" ref="E143:J143" si="33">SUM(E139:E142)</f>
        <v>18</v>
      </c>
      <c r="F143" s="52">
        <f>SUM(F139:F142)</f>
        <v>165</v>
      </c>
      <c r="G143" s="52">
        <f t="shared" si="33"/>
        <v>80</v>
      </c>
      <c r="H143" s="52">
        <f t="shared" si="33"/>
        <v>0</v>
      </c>
      <c r="I143" s="52">
        <f t="shared" si="33"/>
        <v>40</v>
      </c>
      <c r="J143" s="52">
        <f t="shared" si="33"/>
        <v>45</v>
      </c>
      <c r="K143" s="54" t="s">
        <v>115</v>
      </c>
    </row>
    <row r="144" spans="1:11" x14ac:dyDescent="0.2">
      <c r="A144" s="1"/>
      <c r="B144" s="84" t="s">
        <v>123</v>
      </c>
      <c r="C144" s="84"/>
      <c r="D144" s="84"/>
      <c r="E144" s="84"/>
      <c r="F144" s="84"/>
      <c r="G144" s="84"/>
      <c r="H144" s="84"/>
      <c r="I144" s="84"/>
      <c r="J144" s="84"/>
      <c r="K144" s="84"/>
    </row>
    <row r="145" spans="1:15" ht="25.5" x14ac:dyDescent="0.2">
      <c r="A145" s="1"/>
      <c r="B145" s="25">
        <v>1</v>
      </c>
      <c r="C145" s="28" t="s">
        <v>104</v>
      </c>
      <c r="D145" s="29" t="s">
        <v>38</v>
      </c>
      <c r="E145" s="30">
        <v>5</v>
      </c>
      <c r="F145" s="31">
        <f t="shared" ref="F145:F148" si="34">SUM(G145:J145)</f>
        <v>60</v>
      </c>
      <c r="G145" s="30">
        <v>30</v>
      </c>
      <c r="H145" s="31">
        <v>0</v>
      </c>
      <c r="I145" s="30">
        <v>0</v>
      </c>
      <c r="J145" s="31">
        <v>30</v>
      </c>
      <c r="K145" s="29" t="s">
        <v>50</v>
      </c>
    </row>
    <row r="146" spans="1:15" x14ac:dyDescent="0.2">
      <c r="A146" s="1"/>
      <c r="B146" s="25">
        <v>2</v>
      </c>
      <c r="C146" s="32" t="s">
        <v>105</v>
      </c>
      <c r="D146" s="29" t="s">
        <v>38</v>
      </c>
      <c r="E146" s="30">
        <v>3</v>
      </c>
      <c r="F146" s="31">
        <f t="shared" si="34"/>
        <v>45</v>
      </c>
      <c r="G146" s="30">
        <v>15</v>
      </c>
      <c r="H146" s="31">
        <v>0</v>
      </c>
      <c r="I146" s="30">
        <v>15</v>
      </c>
      <c r="J146" s="31">
        <v>15</v>
      </c>
      <c r="K146" s="29" t="s">
        <v>46</v>
      </c>
    </row>
    <row r="147" spans="1:15" x14ac:dyDescent="0.2">
      <c r="A147" s="1"/>
      <c r="B147" s="25">
        <v>3</v>
      </c>
      <c r="C147" s="32" t="s">
        <v>106</v>
      </c>
      <c r="D147" s="29" t="s">
        <v>38</v>
      </c>
      <c r="E147" s="30">
        <v>5</v>
      </c>
      <c r="F147" s="31">
        <f t="shared" si="34"/>
        <v>60</v>
      </c>
      <c r="G147" s="30">
        <v>30</v>
      </c>
      <c r="H147" s="31">
        <v>0</v>
      </c>
      <c r="I147" s="30">
        <v>20</v>
      </c>
      <c r="J147" s="31">
        <v>10</v>
      </c>
      <c r="K147" s="29" t="s">
        <v>50</v>
      </c>
    </row>
    <row r="148" spans="1:15" x14ac:dyDescent="0.2">
      <c r="A148" s="1"/>
      <c r="B148" s="25">
        <v>4</v>
      </c>
      <c r="C148" s="28" t="s">
        <v>64</v>
      </c>
      <c r="D148" s="29" t="s">
        <v>36</v>
      </c>
      <c r="E148" s="30">
        <v>5</v>
      </c>
      <c r="F148" s="31">
        <f t="shared" si="34"/>
        <v>0</v>
      </c>
      <c r="G148" s="30">
        <v>0</v>
      </c>
      <c r="H148" s="31">
        <v>0</v>
      </c>
      <c r="I148" s="30">
        <v>0</v>
      </c>
      <c r="J148" s="31">
        <v>0</v>
      </c>
      <c r="K148" s="29" t="s">
        <v>63</v>
      </c>
    </row>
    <row r="149" spans="1:15" x14ac:dyDescent="0.2">
      <c r="A149" s="1"/>
      <c r="B149" s="53" t="s">
        <v>19</v>
      </c>
      <c r="C149" s="63" t="s">
        <v>61</v>
      </c>
      <c r="D149" s="63"/>
      <c r="E149" s="64">
        <f t="shared" ref="E149:J149" si="35">SUM(E145:E148)</f>
        <v>18</v>
      </c>
      <c r="F149" s="64">
        <f>SUM(F145:F148)</f>
        <v>165</v>
      </c>
      <c r="G149" s="64">
        <f t="shared" si="35"/>
        <v>75</v>
      </c>
      <c r="H149" s="64">
        <f t="shared" si="35"/>
        <v>0</v>
      </c>
      <c r="I149" s="64">
        <f t="shared" si="35"/>
        <v>35</v>
      </c>
      <c r="J149" s="64">
        <f t="shared" si="35"/>
        <v>55</v>
      </c>
      <c r="K149" s="65" t="s">
        <v>115</v>
      </c>
    </row>
    <row r="150" spans="1:15" x14ac:dyDescent="0.2">
      <c r="A150" s="17"/>
      <c r="L150" s="17"/>
      <c r="M150" s="17"/>
      <c r="N150" s="17"/>
      <c r="O150" s="17"/>
    </row>
    <row r="151" spans="1:15" x14ac:dyDescent="0.2">
      <c r="A151" s="17"/>
      <c r="L151" s="17"/>
      <c r="M151" s="17"/>
      <c r="N151" s="17"/>
      <c r="O151" s="17"/>
    </row>
    <row r="152" spans="1:15" x14ac:dyDescent="0.2">
      <c r="A152" s="17"/>
      <c r="B152" s="1"/>
      <c r="C152" s="1"/>
      <c r="D152" s="1"/>
      <c r="E152" s="1"/>
      <c r="F152" s="1"/>
      <c r="G152" s="1"/>
      <c r="H152" s="1"/>
      <c r="I152" s="11" t="s">
        <v>29</v>
      </c>
      <c r="J152" s="1"/>
      <c r="K152" s="11" t="s">
        <v>30</v>
      </c>
      <c r="L152" s="17"/>
      <c r="M152" s="17"/>
      <c r="N152" s="17"/>
      <c r="O152" s="17"/>
    </row>
    <row r="153" spans="1:15" x14ac:dyDescent="0.2">
      <c r="A153" s="17"/>
      <c r="B153" s="89" t="s">
        <v>3</v>
      </c>
      <c r="C153" s="91" t="s">
        <v>4</v>
      </c>
      <c r="D153" s="91" t="s">
        <v>5</v>
      </c>
      <c r="E153" s="92" t="s">
        <v>6</v>
      </c>
      <c r="F153" s="92" t="s">
        <v>7</v>
      </c>
      <c r="G153" s="90" t="s">
        <v>8</v>
      </c>
      <c r="H153" s="90"/>
      <c r="I153" s="90"/>
      <c r="J153" s="90"/>
      <c r="K153" s="98" t="s">
        <v>9</v>
      </c>
      <c r="L153" s="17"/>
      <c r="M153" s="17"/>
      <c r="N153" s="17"/>
      <c r="O153" s="17"/>
    </row>
    <row r="154" spans="1:15" x14ac:dyDescent="0.2">
      <c r="A154" s="17"/>
      <c r="B154" s="96"/>
      <c r="C154" s="97"/>
      <c r="D154" s="97"/>
      <c r="E154" s="92"/>
      <c r="F154" s="92"/>
      <c r="G154" s="92" t="s">
        <v>10</v>
      </c>
      <c r="H154" s="92" t="s">
        <v>11</v>
      </c>
      <c r="I154" s="90" t="s">
        <v>12</v>
      </c>
      <c r="J154" s="90"/>
      <c r="K154" s="98"/>
      <c r="L154" s="17"/>
      <c r="M154" s="17"/>
      <c r="N154" s="17"/>
      <c r="O154" s="17"/>
    </row>
    <row r="155" spans="1:15" ht="25.5" x14ac:dyDescent="0.2">
      <c r="A155" s="17"/>
      <c r="B155" s="96"/>
      <c r="C155" s="97"/>
      <c r="D155" s="97"/>
      <c r="E155" s="93"/>
      <c r="F155" s="93"/>
      <c r="G155" s="93"/>
      <c r="H155" s="93"/>
      <c r="I155" s="37" t="s">
        <v>13</v>
      </c>
      <c r="J155" s="37" t="s">
        <v>14</v>
      </c>
      <c r="K155" s="99"/>
      <c r="L155" s="17"/>
      <c r="M155" s="17"/>
      <c r="N155" s="17"/>
      <c r="O155" s="17"/>
    </row>
    <row r="156" spans="1:15" x14ac:dyDescent="0.2">
      <c r="A156" s="17"/>
      <c r="B156" s="84" t="s">
        <v>15</v>
      </c>
      <c r="C156" s="84"/>
      <c r="D156" s="84"/>
      <c r="E156" s="84"/>
      <c r="F156" s="84"/>
      <c r="G156" s="84"/>
      <c r="H156" s="84"/>
      <c r="I156" s="84"/>
      <c r="J156" s="84"/>
      <c r="K156" s="84"/>
      <c r="L156" s="17"/>
      <c r="M156" s="17"/>
      <c r="N156" s="17"/>
      <c r="O156" s="17"/>
    </row>
    <row r="157" spans="1:15" x14ac:dyDescent="0.2">
      <c r="A157" s="17"/>
      <c r="B157" s="25">
        <v>1</v>
      </c>
      <c r="C157" s="35" t="s">
        <v>107</v>
      </c>
      <c r="D157" s="36" t="s">
        <v>19</v>
      </c>
      <c r="E157" s="25">
        <v>2</v>
      </c>
      <c r="F157" s="13">
        <f t="shared" ref="F157:F158" si="36">SUM(G157:J157)</f>
        <v>36</v>
      </c>
      <c r="G157" s="25">
        <v>18</v>
      </c>
      <c r="H157" s="36">
        <v>0</v>
      </c>
      <c r="I157" s="25">
        <v>18</v>
      </c>
      <c r="J157" s="36">
        <v>0</v>
      </c>
      <c r="K157" s="58" t="s">
        <v>46</v>
      </c>
      <c r="L157" s="17"/>
      <c r="M157" s="17"/>
      <c r="N157" s="17"/>
      <c r="O157" s="17"/>
    </row>
    <row r="158" spans="1:15" x14ac:dyDescent="0.2">
      <c r="A158" s="17"/>
      <c r="B158" s="25">
        <v>2</v>
      </c>
      <c r="C158" s="14" t="s">
        <v>66</v>
      </c>
      <c r="D158" s="13" t="s">
        <v>19</v>
      </c>
      <c r="E158" s="15">
        <v>2</v>
      </c>
      <c r="F158" s="13">
        <f t="shared" si="36"/>
        <v>0</v>
      </c>
      <c r="G158" s="15">
        <v>0</v>
      </c>
      <c r="H158" s="13">
        <v>0</v>
      </c>
      <c r="I158" s="15">
        <v>0</v>
      </c>
      <c r="J158" s="13">
        <v>0</v>
      </c>
      <c r="K158" s="16" t="s">
        <v>50</v>
      </c>
      <c r="L158" s="17"/>
      <c r="M158" s="17"/>
      <c r="N158" s="17"/>
      <c r="O158" s="17"/>
    </row>
    <row r="159" spans="1:15" x14ac:dyDescent="0.2">
      <c r="A159" s="17"/>
      <c r="B159" s="53" t="s">
        <v>16</v>
      </c>
      <c r="C159" s="51" t="s">
        <v>17</v>
      </c>
      <c r="D159" s="51"/>
      <c r="E159" s="52">
        <f t="shared" ref="E159:J159" si="37">SUM(E157:E158)</f>
        <v>4</v>
      </c>
      <c r="F159" s="52">
        <f t="shared" si="37"/>
        <v>36</v>
      </c>
      <c r="G159" s="52">
        <f t="shared" si="37"/>
        <v>18</v>
      </c>
      <c r="H159" s="52">
        <f t="shared" si="37"/>
        <v>0</v>
      </c>
      <c r="I159" s="52">
        <f t="shared" si="37"/>
        <v>18</v>
      </c>
      <c r="J159" s="52">
        <f t="shared" si="37"/>
        <v>0</v>
      </c>
      <c r="K159" s="54" t="s">
        <v>115</v>
      </c>
      <c r="L159" s="17"/>
      <c r="M159" s="17"/>
      <c r="N159" s="17"/>
      <c r="O159" s="17"/>
    </row>
    <row r="160" spans="1:15" x14ac:dyDescent="0.2">
      <c r="A160" s="17"/>
      <c r="B160" s="84" t="s">
        <v>18</v>
      </c>
      <c r="C160" s="84"/>
      <c r="D160" s="84"/>
      <c r="E160" s="84"/>
      <c r="F160" s="84"/>
      <c r="G160" s="84"/>
      <c r="H160" s="84"/>
      <c r="I160" s="84"/>
      <c r="J160" s="84"/>
      <c r="K160" s="84"/>
      <c r="L160" s="17"/>
      <c r="M160" s="17"/>
      <c r="N160" s="17"/>
      <c r="O160" s="17"/>
    </row>
    <row r="161" spans="1:15" x14ac:dyDescent="0.2">
      <c r="A161" s="17"/>
      <c r="B161" s="59">
        <v>1</v>
      </c>
      <c r="C161" s="14" t="s">
        <v>65</v>
      </c>
      <c r="D161" s="13" t="s">
        <v>38</v>
      </c>
      <c r="E161" s="13">
        <v>3</v>
      </c>
      <c r="F161" s="13">
        <f>SUM(G161:J161)</f>
        <v>30</v>
      </c>
      <c r="G161" s="13">
        <v>0</v>
      </c>
      <c r="H161" s="13">
        <v>30</v>
      </c>
      <c r="I161" s="13">
        <v>0</v>
      </c>
      <c r="J161" s="13">
        <v>0</v>
      </c>
      <c r="K161" s="16" t="s">
        <v>46</v>
      </c>
      <c r="L161" s="17"/>
      <c r="M161" s="17"/>
      <c r="N161" s="17"/>
      <c r="O161" s="17"/>
    </row>
    <row r="162" spans="1:15" x14ac:dyDescent="0.2">
      <c r="A162" s="17"/>
      <c r="B162" s="59">
        <v>2</v>
      </c>
      <c r="C162" s="35" t="s">
        <v>67</v>
      </c>
      <c r="D162" s="36" t="s">
        <v>38</v>
      </c>
      <c r="E162" s="36">
        <v>5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58" t="s">
        <v>46</v>
      </c>
      <c r="L162" s="17"/>
      <c r="M162" s="17"/>
      <c r="N162" s="17"/>
      <c r="O162" s="17"/>
    </row>
    <row r="163" spans="1:15" ht="25.5" x14ac:dyDescent="0.2">
      <c r="A163" s="17"/>
      <c r="B163" s="59">
        <v>3</v>
      </c>
      <c r="C163" s="22" t="s">
        <v>121</v>
      </c>
      <c r="D163" s="13" t="s">
        <v>38</v>
      </c>
      <c r="E163" s="13">
        <f t="shared" ref="E163:J163" si="38">(E176+E182)/2</f>
        <v>18</v>
      </c>
      <c r="F163" s="13">
        <f t="shared" si="38"/>
        <v>235</v>
      </c>
      <c r="G163" s="13">
        <f t="shared" si="38"/>
        <v>100</v>
      </c>
      <c r="H163" s="13">
        <f t="shared" si="38"/>
        <v>0</v>
      </c>
      <c r="I163" s="13">
        <f t="shared" si="38"/>
        <v>30</v>
      </c>
      <c r="J163" s="13">
        <f t="shared" si="38"/>
        <v>105</v>
      </c>
      <c r="K163" s="16" t="s">
        <v>68</v>
      </c>
      <c r="L163" s="17"/>
      <c r="M163" s="17"/>
      <c r="N163" s="17"/>
      <c r="O163" s="17"/>
    </row>
    <row r="164" spans="1:15" ht="15" x14ac:dyDescent="0.2">
      <c r="A164" s="17"/>
      <c r="B164" s="60" t="s">
        <v>19</v>
      </c>
      <c r="C164" s="53" t="s">
        <v>118</v>
      </c>
      <c r="D164" s="53"/>
      <c r="E164" s="52">
        <f>SUM(E161:E163)</f>
        <v>26</v>
      </c>
      <c r="F164" s="52">
        <f t="shared" ref="F164:J164" si="39">SUM(F161:F163)</f>
        <v>265</v>
      </c>
      <c r="G164" s="52">
        <f t="shared" si="39"/>
        <v>100</v>
      </c>
      <c r="H164" s="52">
        <f t="shared" si="39"/>
        <v>30</v>
      </c>
      <c r="I164" s="52">
        <f t="shared" si="39"/>
        <v>30</v>
      </c>
      <c r="J164" s="52">
        <f t="shared" si="39"/>
        <v>105</v>
      </c>
      <c r="K164" s="54" t="s">
        <v>115</v>
      </c>
      <c r="L164" s="17"/>
      <c r="M164" s="17"/>
      <c r="N164" s="17"/>
      <c r="O164" s="17"/>
    </row>
    <row r="165" spans="1:15" x14ac:dyDescent="0.2">
      <c r="A165" s="17"/>
      <c r="B165" s="61" t="s">
        <v>20</v>
      </c>
      <c r="C165" s="56" t="s">
        <v>21</v>
      </c>
      <c r="D165" s="56"/>
      <c r="E165" s="57">
        <f t="shared" ref="E165:J165" si="40">+E159+E164</f>
        <v>30</v>
      </c>
      <c r="F165" s="57">
        <f t="shared" si="40"/>
        <v>301</v>
      </c>
      <c r="G165" s="57">
        <f t="shared" si="40"/>
        <v>118</v>
      </c>
      <c r="H165" s="57">
        <f t="shared" si="40"/>
        <v>30</v>
      </c>
      <c r="I165" s="57">
        <f t="shared" si="40"/>
        <v>48</v>
      </c>
      <c r="J165" s="57">
        <f t="shared" si="40"/>
        <v>105</v>
      </c>
      <c r="K165" s="62" t="s">
        <v>115</v>
      </c>
      <c r="L165" s="17"/>
      <c r="M165" s="17"/>
      <c r="N165" s="17"/>
      <c r="O165" s="17"/>
    </row>
    <row r="166" spans="1:15" x14ac:dyDescent="0.2">
      <c r="A166" s="17"/>
      <c r="L166" s="17"/>
      <c r="M166" s="17"/>
      <c r="N166" s="17"/>
      <c r="O166" s="17"/>
    </row>
    <row r="167" spans="1:15" x14ac:dyDescent="0.2">
      <c r="A167" s="17"/>
      <c r="B167" s="1"/>
      <c r="C167" s="1"/>
      <c r="D167" s="5"/>
      <c r="E167" s="5"/>
      <c r="F167" s="5"/>
      <c r="H167" s="1"/>
      <c r="I167" s="11"/>
      <c r="J167" s="1"/>
      <c r="K167" s="11"/>
      <c r="L167" s="17"/>
      <c r="M167" s="17"/>
      <c r="N167" s="17"/>
      <c r="O167" s="17"/>
    </row>
    <row r="168" spans="1:15" x14ac:dyDescent="0.2">
      <c r="A168" s="17"/>
      <c r="B168" s="89" t="s">
        <v>3</v>
      </c>
      <c r="C168" s="91" t="s">
        <v>4</v>
      </c>
      <c r="D168" s="91" t="s">
        <v>5</v>
      </c>
      <c r="E168" s="92" t="s">
        <v>6</v>
      </c>
      <c r="F168" s="92" t="s">
        <v>7</v>
      </c>
      <c r="G168" s="90" t="s">
        <v>8</v>
      </c>
      <c r="H168" s="90"/>
      <c r="I168" s="90"/>
      <c r="J168" s="90"/>
      <c r="K168" s="98" t="s">
        <v>9</v>
      </c>
      <c r="L168" s="17"/>
      <c r="M168" s="17"/>
      <c r="N168" s="17"/>
      <c r="O168" s="17"/>
    </row>
    <row r="169" spans="1:15" x14ac:dyDescent="0.2">
      <c r="A169" s="17"/>
      <c r="B169" s="96"/>
      <c r="C169" s="97"/>
      <c r="D169" s="97"/>
      <c r="E169" s="92"/>
      <c r="F169" s="92"/>
      <c r="G169" s="92" t="s">
        <v>10</v>
      </c>
      <c r="H169" s="92" t="s">
        <v>11</v>
      </c>
      <c r="I169" s="90" t="s">
        <v>12</v>
      </c>
      <c r="J169" s="90"/>
      <c r="K169" s="98"/>
      <c r="L169" s="17"/>
      <c r="M169" s="17"/>
      <c r="N169" s="17"/>
      <c r="O169" s="17"/>
    </row>
    <row r="170" spans="1:15" ht="25.5" x14ac:dyDescent="0.2">
      <c r="A170" s="17"/>
      <c r="B170" s="96"/>
      <c r="C170" s="97"/>
      <c r="D170" s="97"/>
      <c r="E170" s="93"/>
      <c r="F170" s="93"/>
      <c r="G170" s="93"/>
      <c r="H170" s="93"/>
      <c r="I170" s="37" t="s">
        <v>13</v>
      </c>
      <c r="J170" s="37" t="s">
        <v>14</v>
      </c>
      <c r="K170" s="99"/>
      <c r="L170" s="17"/>
      <c r="M170" s="17"/>
      <c r="N170" s="17"/>
      <c r="O170" s="17"/>
    </row>
    <row r="171" spans="1:15" x14ac:dyDescent="0.2">
      <c r="A171" s="17"/>
      <c r="B171" s="84" t="s">
        <v>122</v>
      </c>
      <c r="C171" s="84"/>
      <c r="D171" s="84"/>
      <c r="E171" s="84"/>
      <c r="F171" s="84"/>
      <c r="G171" s="84"/>
      <c r="H171" s="84"/>
      <c r="I171" s="84"/>
      <c r="J171" s="84"/>
      <c r="K171" s="84"/>
      <c r="L171" s="17"/>
      <c r="M171" s="17"/>
      <c r="N171" s="17"/>
      <c r="O171" s="17"/>
    </row>
    <row r="172" spans="1:15" x14ac:dyDescent="0.2">
      <c r="A172" s="17"/>
      <c r="B172" s="25">
        <v>1</v>
      </c>
      <c r="C172" s="26" t="s">
        <v>103</v>
      </c>
      <c r="D172" s="16" t="s">
        <v>38</v>
      </c>
      <c r="E172" s="13">
        <v>3</v>
      </c>
      <c r="F172" s="15">
        <f t="shared" ref="F172:F175" si="41">SUM(G172:J172)</f>
        <v>45</v>
      </c>
      <c r="G172" s="13">
        <v>20</v>
      </c>
      <c r="H172" s="15">
        <v>0</v>
      </c>
      <c r="I172" s="13">
        <v>15</v>
      </c>
      <c r="J172" s="15">
        <v>10</v>
      </c>
      <c r="K172" s="16" t="s">
        <v>50</v>
      </c>
      <c r="L172" s="17"/>
      <c r="M172" s="17"/>
      <c r="N172" s="17"/>
      <c r="O172" s="17"/>
    </row>
    <row r="173" spans="1:15" x14ac:dyDescent="0.2">
      <c r="A173" s="17"/>
      <c r="B173" s="25">
        <v>2</v>
      </c>
      <c r="C173" s="26" t="s">
        <v>108</v>
      </c>
      <c r="D173" s="16" t="s">
        <v>38</v>
      </c>
      <c r="E173" s="13">
        <v>5</v>
      </c>
      <c r="F173" s="15">
        <f t="shared" si="41"/>
        <v>65</v>
      </c>
      <c r="G173" s="13">
        <v>20</v>
      </c>
      <c r="H173" s="15">
        <v>0</v>
      </c>
      <c r="I173" s="13">
        <v>15</v>
      </c>
      <c r="J173" s="15">
        <v>30</v>
      </c>
      <c r="K173" s="16" t="s">
        <v>50</v>
      </c>
      <c r="L173" s="17"/>
      <c r="M173" s="17"/>
      <c r="N173" s="17"/>
      <c r="O173" s="17"/>
    </row>
    <row r="174" spans="1:15" x14ac:dyDescent="0.2">
      <c r="A174" s="17"/>
      <c r="B174" s="25">
        <v>3</v>
      </c>
      <c r="C174" s="26" t="s">
        <v>109</v>
      </c>
      <c r="D174" s="16" t="s">
        <v>38</v>
      </c>
      <c r="E174" s="13">
        <v>5</v>
      </c>
      <c r="F174" s="15">
        <f t="shared" si="41"/>
        <v>65</v>
      </c>
      <c r="G174" s="13">
        <v>30</v>
      </c>
      <c r="H174" s="15">
        <v>0</v>
      </c>
      <c r="I174" s="13">
        <v>0</v>
      </c>
      <c r="J174" s="15">
        <v>35</v>
      </c>
      <c r="K174" s="16" t="s">
        <v>46</v>
      </c>
      <c r="L174" s="17"/>
      <c r="M174" s="17"/>
      <c r="N174" s="17"/>
      <c r="O174" s="17"/>
    </row>
    <row r="175" spans="1:15" x14ac:dyDescent="0.2">
      <c r="A175" s="17"/>
      <c r="B175" s="25">
        <v>4</v>
      </c>
      <c r="C175" s="26" t="s">
        <v>110</v>
      </c>
      <c r="D175" s="16" t="s">
        <v>38</v>
      </c>
      <c r="E175" s="13">
        <v>5</v>
      </c>
      <c r="F175" s="15">
        <f t="shared" si="41"/>
        <v>60</v>
      </c>
      <c r="G175" s="13">
        <v>30</v>
      </c>
      <c r="H175" s="15">
        <v>0</v>
      </c>
      <c r="I175" s="13">
        <v>15</v>
      </c>
      <c r="J175" s="15">
        <v>15</v>
      </c>
      <c r="K175" s="16" t="s">
        <v>46</v>
      </c>
      <c r="L175" s="17"/>
      <c r="M175" s="17"/>
      <c r="N175" s="17"/>
      <c r="O175" s="17"/>
    </row>
    <row r="176" spans="1:15" x14ac:dyDescent="0.2">
      <c r="A176" s="17"/>
      <c r="B176" s="53" t="s">
        <v>19</v>
      </c>
      <c r="C176" s="51" t="s">
        <v>61</v>
      </c>
      <c r="D176" s="51"/>
      <c r="E176" s="52">
        <f>SUM(E172:E175)</f>
        <v>18</v>
      </c>
      <c r="F176" s="52">
        <f>SUM(F172:F175)</f>
        <v>235</v>
      </c>
      <c r="G176" s="52">
        <f t="shared" ref="G176:J176" si="42">SUM(G172:G175)</f>
        <v>100</v>
      </c>
      <c r="H176" s="52">
        <f t="shared" si="42"/>
        <v>0</v>
      </c>
      <c r="I176" s="52">
        <f t="shared" si="42"/>
        <v>45</v>
      </c>
      <c r="J176" s="52">
        <f t="shared" si="42"/>
        <v>90</v>
      </c>
      <c r="K176" s="54" t="s">
        <v>115</v>
      </c>
      <c r="L176" s="17"/>
      <c r="M176" s="17"/>
      <c r="N176" s="17"/>
      <c r="O176" s="17"/>
    </row>
    <row r="177" spans="1:15" x14ac:dyDescent="0.2">
      <c r="A177" s="17"/>
      <c r="B177" s="84" t="s">
        <v>123</v>
      </c>
      <c r="C177" s="84"/>
      <c r="D177" s="84"/>
      <c r="E177" s="84"/>
      <c r="F177" s="84"/>
      <c r="G177" s="84"/>
      <c r="H177" s="84"/>
      <c r="I177" s="84"/>
      <c r="J177" s="84"/>
      <c r="K177" s="84"/>
      <c r="L177" s="17"/>
      <c r="M177" s="17"/>
      <c r="N177" s="17"/>
      <c r="O177" s="17"/>
    </row>
    <row r="178" spans="1:15" x14ac:dyDescent="0.2">
      <c r="A178" s="17"/>
      <c r="B178" s="25">
        <v>1</v>
      </c>
      <c r="C178" s="32" t="s">
        <v>95</v>
      </c>
      <c r="D178" s="29" t="s">
        <v>38</v>
      </c>
      <c r="E178" s="30">
        <v>4</v>
      </c>
      <c r="F178" s="31">
        <f>SUM(G178:J178)</f>
        <v>45</v>
      </c>
      <c r="G178" s="30">
        <v>20</v>
      </c>
      <c r="H178" s="31">
        <v>0</v>
      </c>
      <c r="I178" s="30">
        <v>0</v>
      </c>
      <c r="J178" s="31">
        <v>25</v>
      </c>
      <c r="K178" s="55" t="s">
        <v>46</v>
      </c>
      <c r="L178" s="17"/>
      <c r="M178" s="17"/>
      <c r="N178" s="17"/>
      <c r="O178" s="17"/>
    </row>
    <row r="179" spans="1:15" x14ac:dyDescent="0.2">
      <c r="A179" s="17"/>
      <c r="B179" s="25">
        <v>2</v>
      </c>
      <c r="C179" s="28" t="s">
        <v>111</v>
      </c>
      <c r="D179" s="29" t="s">
        <v>38</v>
      </c>
      <c r="E179" s="30">
        <v>4</v>
      </c>
      <c r="F179" s="31">
        <f t="shared" ref="F179:F181" si="43">SUM(G179:J179)</f>
        <v>50</v>
      </c>
      <c r="G179" s="30">
        <v>20</v>
      </c>
      <c r="H179" s="31">
        <v>0</v>
      </c>
      <c r="I179" s="30">
        <v>0</v>
      </c>
      <c r="J179" s="31">
        <v>30</v>
      </c>
      <c r="K179" s="29" t="s">
        <v>50</v>
      </c>
      <c r="L179" s="17"/>
    </row>
    <row r="180" spans="1:15" x14ac:dyDescent="0.2">
      <c r="A180" s="17"/>
      <c r="B180" s="25">
        <v>3</v>
      </c>
      <c r="C180" s="32" t="s">
        <v>112</v>
      </c>
      <c r="D180" s="29" t="s">
        <v>38</v>
      </c>
      <c r="E180" s="30">
        <v>4</v>
      </c>
      <c r="F180" s="31">
        <f t="shared" si="43"/>
        <v>60</v>
      </c>
      <c r="G180" s="30">
        <v>30</v>
      </c>
      <c r="H180" s="31">
        <v>0</v>
      </c>
      <c r="I180" s="30">
        <v>15</v>
      </c>
      <c r="J180" s="31">
        <v>15</v>
      </c>
      <c r="K180" s="29" t="s">
        <v>46</v>
      </c>
      <c r="L180" s="17"/>
      <c r="M180" s="17"/>
      <c r="N180" s="17"/>
      <c r="O180" s="17"/>
    </row>
    <row r="181" spans="1:15" ht="25.5" x14ac:dyDescent="0.2">
      <c r="A181" s="17"/>
      <c r="B181" s="25">
        <v>4</v>
      </c>
      <c r="C181" s="28" t="s">
        <v>113</v>
      </c>
      <c r="D181" s="29" t="s">
        <v>38</v>
      </c>
      <c r="E181" s="30">
        <v>6</v>
      </c>
      <c r="F181" s="31">
        <f t="shared" si="43"/>
        <v>80</v>
      </c>
      <c r="G181" s="30">
        <v>30</v>
      </c>
      <c r="H181" s="31">
        <v>0</v>
      </c>
      <c r="I181" s="30">
        <v>0</v>
      </c>
      <c r="J181" s="31">
        <v>50</v>
      </c>
      <c r="K181" s="29" t="s">
        <v>50</v>
      </c>
      <c r="L181" s="17"/>
      <c r="M181" s="17"/>
      <c r="N181" s="17"/>
      <c r="O181" s="17"/>
    </row>
    <row r="182" spans="1:15" x14ac:dyDescent="0.2">
      <c r="A182" s="17"/>
      <c r="B182" s="53" t="s">
        <v>19</v>
      </c>
      <c r="C182" s="51" t="s">
        <v>61</v>
      </c>
      <c r="D182" s="51"/>
      <c r="E182" s="52">
        <f>SUM(E178:E181)</f>
        <v>18</v>
      </c>
      <c r="F182" s="52">
        <f>SUM(F178:F181)</f>
        <v>235</v>
      </c>
      <c r="G182" s="52">
        <f t="shared" ref="G182:J182" si="44">SUM(G178:G181)</f>
        <v>100</v>
      </c>
      <c r="H182" s="52">
        <f t="shared" si="44"/>
        <v>0</v>
      </c>
      <c r="I182" s="52">
        <f t="shared" si="44"/>
        <v>15</v>
      </c>
      <c r="J182" s="52">
        <f t="shared" si="44"/>
        <v>120</v>
      </c>
      <c r="K182" s="54" t="s">
        <v>115</v>
      </c>
      <c r="L182" s="17"/>
      <c r="M182" s="33"/>
      <c r="N182" s="17"/>
      <c r="O182" s="17"/>
    </row>
    <row r="183" spans="1:15" x14ac:dyDescent="0.2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1:15" x14ac:dyDescent="0.2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1:15" x14ac:dyDescent="0.2">
      <c r="A185" s="17"/>
      <c r="B185" s="34"/>
      <c r="C185" s="34"/>
      <c r="D185" s="34"/>
      <c r="E185" s="34"/>
      <c r="H185" s="34"/>
      <c r="I185" s="34"/>
      <c r="J185" s="34" t="s">
        <v>69</v>
      </c>
      <c r="K185" s="34" t="s">
        <v>69</v>
      </c>
      <c r="L185" s="17"/>
      <c r="M185" s="17"/>
      <c r="N185" s="17"/>
      <c r="O185" s="17"/>
    </row>
    <row r="186" spans="1:15" x14ac:dyDescent="0.2">
      <c r="A186" s="17"/>
      <c r="B186" s="88" t="s">
        <v>3</v>
      </c>
      <c r="C186" s="90" t="s">
        <v>70</v>
      </c>
      <c r="D186" s="90"/>
      <c r="E186" s="92" t="s">
        <v>6</v>
      </c>
      <c r="F186" s="92" t="s">
        <v>7</v>
      </c>
      <c r="G186" s="90" t="s">
        <v>8</v>
      </c>
      <c r="H186" s="90"/>
      <c r="I186" s="90"/>
      <c r="J186" s="90"/>
      <c r="K186" s="94" t="s">
        <v>71</v>
      </c>
      <c r="L186" s="17"/>
      <c r="M186" s="17"/>
      <c r="N186" s="17"/>
      <c r="O186" s="17"/>
    </row>
    <row r="187" spans="1:15" x14ac:dyDescent="0.2">
      <c r="A187" s="17"/>
      <c r="B187" s="88"/>
      <c r="C187" s="90"/>
      <c r="D187" s="90"/>
      <c r="E187" s="92"/>
      <c r="F187" s="92"/>
      <c r="G187" s="92" t="s">
        <v>10</v>
      </c>
      <c r="H187" s="92" t="s">
        <v>11</v>
      </c>
      <c r="I187" s="90" t="s">
        <v>12</v>
      </c>
      <c r="J187" s="90"/>
      <c r="K187" s="94"/>
      <c r="L187" s="17"/>
      <c r="M187" s="17"/>
      <c r="N187" s="17"/>
      <c r="O187" s="17"/>
    </row>
    <row r="188" spans="1:15" ht="27.75" x14ac:dyDescent="0.2">
      <c r="A188" s="17"/>
      <c r="B188" s="89"/>
      <c r="C188" s="91"/>
      <c r="D188" s="91"/>
      <c r="E188" s="93"/>
      <c r="F188" s="93"/>
      <c r="G188" s="93"/>
      <c r="H188" s="93"/>
      <c r="I188" s="38" t="s">
        <v>13</v>
      </c>
      <c r="J188" s="37" t="s">
        <v>119</v>
      </c>
      <c r="K188" s="95"/>
      <c r="L188" s="17"/>
      <c r="M188" s="17"/>
      <c r="N188" s="17"/>
      <c r="O188" s="17"/>
    </row>
    <row r="189" spans="1:15" x14ac:dyDescent="0.2">
      <c r="A189" s="17"/>
      <c r="B189" s="48">
        <v>1</v>
      </c>
      <c r="C189" s="85" t="s">
        <v>69</v>
      </c>
      <c r="D189" s="86"/>
      <c r="E189" s="43">
        <f>E190+E191</f>
        <v>210</v>
      </c>
      <c r="F189" s="44">
        <f>F190+F191</f>
        <v>2500</v>
      </c>
      <c r="G189" s="43">
        <f t="shared" ref="G189:J189" si="45">G190+G191</f>
        <v>966</v>
      </c>
      <c r="H189" s="44">
        <f t="shared" si="45"/>
        <v>45</v>
      </c>
      <c r="I189" s="43">
        <f t="shared" si="45"/>
        <v>611.5</v>
      </c>
      <c r="J189" s="44">
        <f t="shared" si="45"/>
        <v>877.5</v>
      </c>
      <c r="K189" s="46">
        <f>K190+K191</f>
        <v>25</v>
      </c>
      <c r="L189" s="17"/>
      <c r="M189" s="17"/>
      <c r="N189" s="17"/>
      <c r="O189" s="17"/>
    </row>
    <row r="190" spans="1:15" x14ac:dyDescent="0.2">
      <c r="A190" s="17"/>
      <c r="B190" s="17"/>
      <c r="C190" s="39" t="s">
        <v>72</v>
      </c>
      <c r="D190" s="40" t="s">
        <v>73</v>
      </c>
      <c r="E190" s="41">
        <f t="shared" ref="E190:J190" si="46">E22+E43+E63+E82+E96+E128+E159</f>
        <v>140</v>
      </c>
      <c r="F190" s="42">
        <f t="shared" si="46"/>
        <v>1797</v>
      </c>
      <c r="G190" s="41">
        <f t="shared" si="46"/>
        <v>653</v>
      </c>
      <c r="H190" s="42">
        <f t="shared" si="46"/>
        <v>15</v>
      </c>
      <c r="I190" s="41">
        <f t="shared" si="46"/>
        <v>519</v>
      </c>
      <c r="J190" s="42">
        <f t="shared" si="46"/>
        <v>610</v>
      </c>
      <c r="K190" s="49">
        <v>19</v>
      </c>
      <c r="L190" s="17"/>
      <c r="M190" s="17"/>
      <c r="N190" s="17"/>
      <c r="O190" s="17"/>
    </row>
    <row r="191" spans="1:15" x14ac:dyDescent="0.2">
      <c r="A191" s="17"/>
      <c r="B191" s="17"/>
      <c r="C191" s="45"/>
      <c r="D191" s="40" t="s">
        <v>74</v>
      </c>
      <c r="E191" s="41">
        <f>E66+E85+E99+E131+E164</f>
        <v>70</v>
      </c>
      <c r="F191" s="42">
        <f>F25+F46+F66+F85+F99+F131+F164</f>
        <v>703</v>
      </c>
      <c r="G191" s="41">
        <f>G66+G85+G99+G131+G164</f>
        <v>313</v>
      </c>
      <c r="H191" s="42">
        <f>H66+H85+H99+H131+H164</f>
        <v>30</v>
      </c>
      <c r="I191" s="41">
        <f>I66+I85+I99+I131+I164</f>
        <v>92.5</v>
      </c>
      <c r="J191" s="42">
        <f>J66+J85+J99+J131+J164</f>
        <v>267.5</v>
      </c>
      <c r="K191" s="49">
        <v>6</v>
      </c>
      <c r="L191" s="17"/>
      <c r="M191" s="17"/>
      <c r="N191" s="17"/>
      <c r="O191" s="17"/>
    </row>
    <row r="192" spans="1:15" x14ac:dyDescent="0.2">
      <c r="A192" s="17"/>
      <c r="B192" s="50">
        <v>2</v>
      </c>
      <c r="C192" s="87" t="s">
        <v>75</v>
      </c>
      <c r="D192" s="85"/>
      <c r="E192" s="81">
        <f>E191*100/E189</f>
        <v>33.333333333333336</v>
      </c>
      <c r="F192" s="47"/>
      <c r="G192" s="47"/>
      <c r="H192" s="47"/>
      <c r="I192" s="47"/>
      <c r="J192" s="47"/>
      <c r="K192" s="47"/>
      <c r="L192" s="17"/>
      <c r="M192" s="17"/>
      <c r="N192" s="17"/>
      <c r="O192" s="17"/>
    </row>
    <row r="193" spans="1:15" x14ac:dyDescent="0.2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</row>
    <row r="194" spans="1:15" x14ac:dyDescent="0.2">
      <c r="A194" s="17"/>
      <c r="B194" s="2" t="s">
        <v>16</v>
      </c>
      <c r="C194" s="1" t="s">
        <v>32</v>
      </c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</row>
    <row r="195" spans="1:15" x14ac:dyDescent="0.2">
      <c r="A195" s="17"/>
      <c r="B195" s="2" t="s">
        <v>19</v>
      </c>
      <c r="C195" s="1" t="s">
        <v>33</v>
      </c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</row>
    <row r="196" spans="1:15" x14ac:dyDescent="0.2">
      <c r="A196" s="17"/>
      <c r="B196" s="2" t="s">
        <v>34</v>
      </c>
      <c r="C196" s="1" t="s">
        <v>35</v>
      </c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</row>
    <row r="197" spans="1:15" x14ac:dyDescent="0.2">
      <c r="A197" s="17"/>
      <c r="B197" s="2" t="s">
        <v>36</v>
      </c>
      <c r="C197" s="1" t="s">
        <v>37</v>
      </c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</row>
    <row r="198" spans="1:15" x14ac:dyDescent="0.2">
      <c r="A198" s="17"/>
      <c r="B198" s="2" t="s">
        <v>38</v>
      </c>
      <c r="C198" s="1" t="s">
        <v>39</v>
      </c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</row>
    <row r="199" spans="1:15" x14ac:dyDescent="0.2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</row>
    <row r="200" spans="1:15" x14ac:dyDescent="0.2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</row>
    <row r="201" spans="1:15" x14ac:dyDescent="0.2">
      <c r="A201" s="17"/>
      <c r="L201" s="17"/>
      <c r="M201" s="17"/>
      <c r="N201" s="17"/>
      <c r="O201" s="17"/>
    </row>
    <row r="202" spans="1:15" x14ac:dyDescent="0.2">
      <c r="A202" s="17"/>
      <c r="L202" s="17"/>
      <c r="M202" s="17"/>
      <c r="N202" s="17"/>
      <c r="O202" s="17"/>
    </row>
    <row r="203" spans="1:15" x14ac:dyDescent="0.2">
      <c r="A203" s="17"/>
      <c r="L203" s="17"/>
      <c r="M203" s="17"/>
      <c r="N203" s="17"/>
      <c r="O203" s="17"/>
    </row>
    <row r="204" spans="1:15" x14ac:dyDescent="0.2">
      <c r="A204" s="17"/>
      <c r="L204" s="17"/>
      <c r="M204" s="17"/>
      <c r="N204" s="17"/>
      <c r="O204" s="17"/>
    </row>
    <row r="205" spans="1:15" x14ac:dyDescent="0.2">
      <c r="A205" s="17"/>
      <c r="L205" s="17"/>
      <c r="M205" s="17"/>
      <c r="N205" s="17"/>
      <c r="O205" s="17"/>
    </row>
    <row r="206" spans="1:15" x14ac:dyDescent="0.2">
      <c r="A206" s="17"/>
      <c r="L206" s="17"/>
      <c r="M206" s="17"/>
      <c r="N206" s="17"/>
      <c r="O206" s="17"/>
    </row>
    <row r="207" spans="1:15" x14ac:dyDescent="0.2">
      <c r="A207" s="17"/>
      <c r="L207" s="17"/>
      <c r="M207" s="17"/>
      <c r="N207" s="17"/>
      <c r="O207" s="17"/>
    </row>
    <row r="208" spans="1:15" x14ac:dyDescent="0.2">
      <c r="A208" s="17"/>
      <c r="L208" s="17"/>
      <c r="M208" s="17"/>
      <c r="N208" s="17"/>
      <c r="O208" s="17"/>
    </row>
    <row r="209" spans="1:15" x14ac:dyDescent="0.2">
      <c r="A209" s="17"/>
      <c r="L209" s="17"/>
      <c r="M209" s="17"/>
      <c r="N209" s="17"/>
      <c r="O209" s="17"/>
    </row>
    <row r="210" spans="1:15" x14ac:dyDescent="0.2">
      <c r="A210" s="17"/>
      <c r="L210" s="17"/>
      <c r="M210" s="17"/>
      <c r="N210" s="17"/>
      <c r="O210" s="17"/>
    </row>
    <row r="211" spans="1:15" x14ac:dyDescent="0.2">
      <c r="A211" s="17"/>
      <c r="L211" s="17"/>
      <c r="M211" s="17"/>
      <c r="N211" s="17"/>
      <c r="O211" s="17"/>
    </row>
    <row r="212" spans="1:15" x14ac:dyDescent="0.2">
      <c r="A212" s="17"/>
      <c r="L212" s="17"/>
      <c r="M212" s="17"/>
      <c r="N212" s="17"/>
      <c r="O212" s="17"/>
    </row>
    <row r="213" spans="1:15" x14ac:dyDescent="0.2">
      <c r="A213" s="17"/>
      <c r="L213" s="17"/>
      <c r="M213" s="17"/>
      <c r="N213" s="17"/>
      <c r="O213" s="17"/>
    </row>
    <row r="214" spans="1:15" x14ac:dyDescent="0.2">
      <c r="A214" s="17"/>
      <c r="B214" s="1"/>
      <c r="C214" s="1"/>
      <c r="D214" s="2"/>
      <c r="E214" s="1"/>
      <c r="F214" s="1"/>
      <c r="G214" s="1"/>
      <c r="H214" s="1"/>
      <c r="I214" s="1"/>
      <c r="J214" s="1"/>
      <c r="K214" s="1"/>
      <c r="L214" s="17"/>
      <c r="M214" s="17"/>
      <c r="N214" s="17"/>
      <c r="O214" s="17"/>
    </row>
    <row r="215" spans="1:15" x14ac:dyDescent="0.2">
      <c r="A215" s="17"/>
      <c r="B215" s="1"/>
      <c r="C215" s="1"/>
      <c r="D215" s="2"/>
      <c r="E215" s="1"/>
      <c r="F215" s="1"/>
      <c r="G215" s="1"/>
      <c r="H215" s="1"/>
      <c r="I215" s="1"/>
      <c r="J215" s="1"/>
      <c r="K215" s="1"/>
      <c r="L215" s="17"/>
      <c r="M215" s="17"/>
      <c r="N215" s="17"/>
      <c r="O215" s="17"/>
    </row>
    <row r="216" spans="1:15" x14ac:dyDescent="0.2">
      <c r="A216" s="17"/>
      <c r="L216" s="17"/>
      <c r="M216" s="17"/>
      <c r="N216" s="17"/>
      <c r="O216" s="17"/>
    </row>
    <row r="217" spans="1:15" x14ac:dyDescent="0.2">
      <c r="A217" s="17"/>
      <c r="L217" s="17"/>
      <c r="M217" s="17"/>
      <c r="N217" s="17"/>
      <c r="O217" s="17"/>
    </row>
    <row r="218" spans="1:15" x14ac:dyDescent="0.2">
      <c r="A218" s="17"/>
      <c r="L218" s="17"/>
      <c r="M218" s="17"/>
      <c r="N218" s="17"/>
      <c r="O218" s="17"/>
    </row>
    <row r="219" spans="1:15" x14ac:dyDescent="0.2">
      <c r="A219" s="17"/>
      <c r="L219" s="17"/>
      <c r="M219" s="17"/>
      <c r="N219" s="17"/>
      <c r="O219" s="17"/>
    </row>
    <row r="220" spans="1:15" x14ac:dyDescent="0.2">
      <c r="A220" s="17"/>
      <c r="L220" s="17"/>
      <c r="M220" s="17"/>
      <c r="N220" s="17"/>
      <c r="O220" s="17"/>
    </row>
    <row r="221" spans="1:15" x14ac:dyDescent="0.2">
      <c r="A221" s="17"/>
      <c r="L221" s="17"/>
      <c r="M221" s="17"/>
      <c r="N221" s="17"/>
      <c r="O221" s="17"/>
    </row>
    <row r="222" spans="1:15" x14ac:dyDescent="0.2">
      <c r="A222" s="17"/>
      <c r="L222" s="17"/>
      <c r="M222" s="17"/>
      <c r="N222" s="17"/>
      <c r="O222" s="17"/>
    </row>
    <row r="223" spans="1:15" x14ac:dyDescent="0.2">
      <c r="A223" s="17"/>
      <c r="L223" s="17"/>
      <c r="M223" s="17"/>
      <c r="N223" s="17"/>
      <c r="O223" s="17"/>
    </row>
    <row r="224" spans="1:15" x14ac:dyDescent="0.2">
      <c r="A224" s="17"/>
      <c r="L224" s="17"/>
      <c r="M224" s="17"/>
      <c r="N224" s="17"/>
      <c r="O224" s="17"/>
    </row>
    <row r="225" spans="1:15" x14ac:dyDescent="0.2">
      <c r="A225" s="17"/>
      <c r="L225" s="17"/>
      <c r="M225" s="17"/>
      <c r="N225" s="17"/>
      <c r="O225" s="17"/>
    </row>
    <row r="226" spans="1:15" x14ac:dyDescent="0.2">
      <c r="A226" s="17"/>
      <c r="L226" s="17"/>
      <c r="M226" s="17"/>
      <c r="N226" s="17"/>
      <c r="O226" s="17"/>
    </row>
    <row r="227" spans="1:15" x14ac:dyDescent="0.2">
      <c r="A227" s="17"/>
      <c r="L227" s="17"/>
      <c r="M227" s="17"/>
      <c r="N227" s="17"/>
      <c r="O227" s="17"/>
    </row>
    <row r="228" spans="1:15" x14ac:dyDescent="0.2">
      <c r="A228" s="17"/>
      <c r="L228" s="17"/>
      <c r="M228" s="17"/>
      <c r="N228" s="17"/>
      <c r="O228" s="17"/>
    </row>
    <row r="229" spans="1:15" x14ac:dyDescent="0.2">
      <c r="A229" s="17"/>
      <c r="L229" s="17"/>
      <c r="M229" s="17"/>
      <c r="N229" s="17"/>
      <c r="O229" s="17"/>
    </row>
    <row r="230" spans="1:15" x14ac:dyDescent="0.2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1:15" x14ac:dyDescent="0.2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</row>
    <row r="232" spans="1:15" x14ac:dyDescent="0.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</row>
    <row r="233" spans="1:15" x14ac:dyDescent="0.2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</row>
    <row r="234" spans="1:15" x14ac:dyDescent="0.2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</row>
    <row r="235" spans="1:15" x14ac:dyDescent="0.2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</row>
    <row r="236" spans="1:15" x14ac:dyDescent="0.2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</row>
    <row r="237" spans="1:15" x14ac:dyDescent="0.2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</row>
    <row r="238" spans="1:15" x14ac:dyDescent="0.2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</row>
    <row r="239" spans="1:15" x14ac:dyDescent="0.2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</row>
    <row r="240" spans="1:15" x14ac:dyDescent="0.2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</row>
    <row r="241" spans="1:15" x14ac:dyDescent="0.2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</row>
    <row r="242" spans="1:15" x14ac:dyDescent="0.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1:15" x14ac:dyDescent="0.2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</row>
    <row r="244" spans="1:15" x14ac:dyDescent="0.2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</row>
    <row r="245" spans="1:15" x14ac:dyDescent="0.2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</row>
    <row r="246" spans="1:15" x14ac:dyDescent="0.2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</row>
    <row r="247" spans="1:15" x14ac:dyDescent="0.2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</row>
    <row r="248" spans="1:15" x14ac:dyDescent="0.2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</row>
    <row r="249" spans="1:15" x14ac:dyDescent="0.2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</row>
    <row r="250" spans="1:15" x14ac:dyDescent="0.2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</row>
    <row r="251" spans="1:15" x14ac:dyDescent="0.2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</row>
    <row r="252" spans="1:15" x14ac:dyDescent="0.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</row>
    <row r="253" spans="1:15" x14ac:dyDescent="0.2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</row>
    <row r="254" spans="1:15" x14ac:dyDescent="0.2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</row>
    <row r="255" spans="1:15" x14ac:dyDescent="0.2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</row>
    <row r="256" spans="1:15" x14ac:dyDescent="0.2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</row>
    <row r="257" spans="1:15" x14ac:dyDescent="0.2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</row>
    <row r="258" spans="1:15" x14ac:dyDescent="0.2">
      <c r="M258" s="17"/>
      <c r="N258" s="17"/>
      <c r="O258" s="17"/>
    </row>
  </sheetData>
  <mergeCells count="131">
    <mergeCell ref="B124:K124"/>
    <mergeCell ref="B129:K129"/>
    <mergeCell ref="B153:B155"/>
    <mergeCell ref="C153:C155"/>
    <mergeCell ref="D153:D155"/>
    <mergeCell ref="E153:E155"/>
    <mergeCell ref="F153:F155"/>
    <mergeCell ref="G153:J153"/>
    <mergeCell ref="K153:K155"/>
    <mergeCell ref="G154:G155"/>
    <mergeCell ref="H154:H155"/>
    <mergeCell ref="I154:J154"/>
    <mergeCell ref="B135:B137"/>
    <mergeCell ref="C135:C137"/>
    <mergeCell ref="D135:D137"/>
    <mergeCell ref="E135:E137"/>
    <mergeCell ref="F135:F137"/>
    <mergeCell ref="G135:J135"/>
    <mergeCell ref="K135:K137"/>
    <mergeCell ref="G136:G137"/>
    <mergeCell ref="H136:H137"/>
    <mergeCell ref="I136:J136"/>
    <mergeCell ref="B144:K144"/>
    <mergeCell ref="B138:K138"/>
    <mergeCell ref="B93:K93"/>
    <mergeCell ref="B97:K97"/>
    <mergeCell ref="B121:B123"/>
    <mergeCell ref="C121:C123"/>
    <mergeCell ref="D121:D123"/>
    <mergeCell ref="E121:E123"/>
    <mergeCell ref="F121:F123"/>
    <mergeCell ref="G121:J121"/>
    <mergeCell ref="K121:K123"/>
    <mergeCell ref="G103:J103"/>
    <mergeCell ref="K103:K105"/>
    <mergeCell ref="G104:G105"/>
    <mergeCell ref="H104:H105"/>
    <mergeCell ref="I104:J104"/>
    <mergeCell ref="B103:B105"/>
    <mergeCell ref="C103:C105"/>
    <mergeCell ref="D103:D105"/>
    <mergeCell ref="E103:E105"/>
    <mergeCell ref="F103:F105"/>
    <mergeCell ref="B106:K106"/>
    <mergeCell ref="B112:K112"/>
    <mergeCell ref="G122:G123"/>
    <mergeCell ref="H122:H123"/>
    <mergeCell ref="I122:J122"/>
    <mergeCell ref="H72:H73"/>
    <mergeCell ref="I72:J72"/>
    <mergeCell ref="B83:K83"/>
    <mergeCell ref="B90:B92"/>
    <mergeCell ref="C90:C92"/>
    <mergeCell ref="D90:D92"/>
    <mergeCell ref="E90:E92"/>
    <mergeCell ref="F90:F92"/>
    <mergeCell ref="G90:J90"/>
    <mergeCell ref="K90:K92"/>
    <mergeCell ref="G91:G92"/>
    <mergeCell ref="H91:H92"/>
    <mergeCell ref="I91:J91"/>
    <mergeCell ref="B160:K160"/>
    <mergeCell ref="B33:K33"/>
    <mergeCell ref="B44:K44"/>
    <mergeCell ref="B51:B53"/>
    <mergeCell ref="C51:C53"/>
    <mergeCell ref="D51:D53"/>
    <mergeCell ref="E51:E53"/>
    <mergeCell ref="F51:F53"/>
    <mergeCell ref="G51:J51"/>
    <mergeCell ref="K51:K53"/>
    <mergeCell ref="B74:K74"/>
    <mergeCell ref="G52:G53"/>
    <mergeCell ref="H52:H53"/>
    <mergeCell ref="I52:J52"/>
    <mergeCell ref="B54:K54"/>
    <mergeCell ref="B64:K64"/>
    <mergeCell ref="B71:B73"/>
    <mergeCell ref="C71:C73"/>
    <mergeCell ref="D71:D73"/>
    <mergeCell ref="E71:E73"/>
    <mergeCell ref="F71:F73"/>
    <mergeCell ref="G71:J71"/>
    <mergeCell ref="K71:K73"/>
    <mergeCell ref="G72:G73"/>
    <mergeCell ref="B23:K23"/>
    <mergeCell ref="B30:B32"/>
    <mergeCell ref="C30:C32"/>
    <mergeCell ref="D30:D32"/>
    <mergeCell ref="E30:E32"/>
    <mergeCell ref="F30:F32"/>
    <mergeCell ref="G30:J30"/>
    <mergeCell ref="K30:K32"/>
    <mergeCell ref="G31:G32"/>
    <mergeCell ref="H31:H32"/>
    <mergeCell ref="I31:J31"/>
    <mergeCell ref="B10:K10"/>
    <mergeCell ref="B7:B9"/>
    <mergeCell ref="C7:C9"/>
    <mergeCell ref="D7:D9"/>
    <mergeCell ref="E7:E9"/>
    <mergeCell ref="F7:F9"/>
    <mergeCell ref="G7:J7"/>
    <mergeCell ref="K7:K9"/>
    <mergeCell ref="G8:G9"/>
    <mergeCell ref="H8:H9"/>
    <mergeCell ref="I8:J8"/>
    <mergeCell ref="B156:K156"/>
    <mergeCell ref="B177:K177"/>
    <mergeCell ref="C189:D189"/>
    <mergeCell ref="C192:D192"/>
    <mergeCell ref="B186:B188"/>
    <mergeCell ref="C186:D188"/>
    <mergeCell ref="E186:E188"/>
    <mergeCell ref="F186:F188"/>
    <mergeCell ref="G186:J186"/>
    <mergeCell ref="K186:K188"/>
    <mergeCell ref="G187:G188"/>
    <mergeCell ref="H187:H188"/>
    <mergeCell ref="I187:J187"/>
    <mergeCell ref="B171:K171"/>
    <mergeCell ref="B168:B170"/>
    <mergeCell ref="C168:C170"/>
    <mergeCell ref="D168:D170"/>
    <mergeCell ref="E168:E170"/>
    <mergeCell ref="F168:F170"/>
    <mergeCell ref="G168:J168"/>
    <mergeCell ref="K168:K170"/>
    <mergeCell ref="G169:G170"/>
    <mergeCell ref="H169:H170"/>
    <mergeCell ref="I169:J169"/>
  </mergeCells>
  <pageMargins left="0.7" right="0.7" top="0.75" bottom="0.75" header="0.3" footer="0.3"/>
  <pageSetup paperSize="9" scale="1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OZE_I_ST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Ewa Kliś-Brudny</dc:creator>
  <cp:lastModifiedBy>Recenzent </cp:lastModifiedBy>
  <cp:lastPrinted>2019-09-17T08:52:54Z</cp:lastPrinted>
  <dcterms:created xsi:type="dcterms:W3CDTF">2019-03-27T13:42:14Z</dcterms:created>
  <dcterms:modified xsi:type="dcterms:W3CDTF">2021-04-23T11:59:36Z</dcterms:modified>
</cp:coreProperties>
</file>